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6408\Desktop\"/>
    </mc:Choice>
  </mc:AlternateContent>
  <bookViews>
    <workbookView windowWidth="27945" windowHeight="12255" firstSheet="1" activeTab="3"/>
  </bookViews>
  <sheets>
    <sheet name="月热线" sheetId="5" r:id="rId1"/>
    <sheet name="周热线" sheetId="6" r:id="rId2"/>
    <sheet name="月业绩权限开通" sheetId="7" r:id="rId3"/>
    <sheet name="周业绩权限开通" sheetId="8" r:id="rId4"/>
    <sheet name="审核部分（月）" sheetId="9" r:id="rId5"/>
    <sheet name="审核部分（周）" sheetId="10" r:id="rId6"/>
    <sheet name="B端注册" sheetId="11" r:id="rId7"/>
    <sheet name="投诉" sheetId="12" r:id="rId8"/>
  </sheets>
  <definedNames>
    <definedName name="_xlnm._FilterDatabase" localSheetId="4" hidden="1">'审核部分（月）'!$A$1:$S$17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<sst xmlns="http://schemas.openxmlformats.org/spreadsheetml/2006/main" count="376" uniqueCount="125">
  <si>
    <t>热线统计表</t>
  </si>
  <si>
    <t>日期</t>
  </si>
  <si>
    <t>热线总数</t>
  </si>
  <si>
    <t>环比</t>
  </si>
  <si>
    <t>新户咨询</t>
  </si>
  <si>
    <t>售前咨询</t>
  </si>
  <si>
    <t>售后协助</t>
  </si>
  <si>
    <t>个人咨询</t>
  </si>
  <si>
    <t>个人投诉</t>
  </si>
  <si>
    <t>企业投诉</t>
  </si>
  <si>
    <t>营销推广</t>
  </si>
  <si>
    <t>错拔号码</t>
  </si>
  <si>
    <t>数量</t>
  </si>
  <si>
    <t>占比</t>
  </si>
  <si>
    <t>12月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</si>
  <si>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</si>
  <si>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</si>
  <si>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</si>
  <si>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</si>
  <si>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</si>
  <si>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</si>
  <si>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</si>
  <si>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</si>
  <si>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</si>
  <si>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</si>
  <si>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</si>
  <si>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周热线统计表</t>
  </si>
  <si>
    <t>本周总数</t>
  </si>
  <si>
    <t>个人用户</t>
  </si>
  <si>
    <t>12/29-1/4</t>
  </si>
  <si>
    <t>1/5-1/9</t>
  </si>
  <si>
    <t>1</t>
  </si>
  <si>
    <t>1/12-1/16</t>
  </si>
  <si>
    <t>1/19-1/23</t>
  </si>
  <si>
    <t>1/26-1/30</t>
  </si>
  <si>
    <t>2/2-2/6</t>
  </si>
  <si>
    <t>2/23-2/28</t>
  </si>
  <si>
    <t>3/2-3/6</t>
  </si>
  <si>
    <t>3/9-3/13</t>
  </si>
  <si>
    <t>3/16-3/20</t>
  </si>
  <si>
    <t>2</t>
  </si>
  <si>
    <t>3/23-3/27</t>
  </si>
  <si>
    <t>3/30-4/3</t>
  </si>
  <si>
    <t>4/7-4/10</t>
  </si>
  <si>
    <t>4/13-4/17</t>
  </si>
  <si>
    <t>4/20-4/24</t>
  </si>
  <si>
    <t>4/27-4/30</t>
  </si>
  <si>
    <t>5/6-5/9</t>
  </si>
  <si>
    <t>5/11-5-15</t>
  </si>
  <si>
    <t>5/18-5/22</t>
  </si>
  <si>
    <t>5/25-5/29</t>
  </si>
  <si>
    <t>6/1-6/5</t>
  </si>
  <si>
    <t>6/8-6/12</t>
  </si>
  <si>
    <t>3</t>
  </si>
  <si>
    <t>6/15-6/18</t>
  </si>
  <si>
    <t>6/22-6/26</t>
  </si>
  <si>
    <t>6/29-7/3</t>
  </si>
  <si>
    <t>7/6-7/10</t>
  </si>
  <si>
    <t>7/13-7/17</t>
  </si>
  <si>
    <t>7/20-7/24</t>
  </si>
  <si>
    <t>工作汇总表</t>
  </si>
  <si>
    <t>业绩登记/权限开通统计表</t>
  </si>
  <si>
    <t>业绩登记</t>
  </si>
  <si>
    <t>权限开通</t>
  </si>
  <si>
    <t>周结工作汇总表</t>
  </si>
  <si>
    <t>7/27-7/31</t>
  </si>
  <si>
    <t>8/3-8/7</t>
  </si>
  <si>
    <t>8/10-8/14</t>
  </si>
  <si>
    <t>8/17-8/21</t>
  </si>
  <si>
    <t>8/24-8/28</t>
  </si>
  <si>
    <t>8/31-9/4</t>
  </si>
  <si>
    <t>企业认证汇总表</t>
  </si>
  <si>
    <t>职位审核</t>
  </si>
  <si>
    <t>执照认证</t>
  </si>
  <si>
    <t>图片认证</t>
  </si>
  <si>
    <t>总数</t>
  </si>
  <si>
    <t>成功总数</t>
  </si>
  <si>
    <t>通过率</t>
  </si>
  <si>
    <t>不成功总数</t>
  </si>
  <si>
    <t>不通过率</t>
  </si>
  <si>
    <t>总数（家）</t>
  </si>
  <si>
    <t>注册</t>
  </si>
  <si>
    <t>2025年同期</t>
  </si>
  <si>
    <t xml:space="preserve">同比 </t>
  </si>
  <si>
    <t>2024年同期</t>
  </si>
  <si>
    <t>同比</t>
  </si>
  <si>
    <t>2023年同期</t>
  </si>
  <si>
    <t>12/27-1/2</t>
  </si>
  <si>
    <t>1/3-1/9</t>
  </si>
  <si>
    <t>1/10-1/16</t>
  </si>
  <si>
    <t>1/17-1/23</t>
  </si>
  <si>
    <t>1/24-1/30</t>
  </si>
  <si>
    <t>1/31-2/6</t>
  </si>
  <si>
    <t>春节2月7日-22日，注册51</t>
  </si>
  <si>
    <t>3/1-3/6</t>
  </si>
  <si>
    <t>3/7-3/13</t>
  </si>
  <si>
    <t>3/14-3/20</t>
  </si>
  <si>
    <t>3/21-3/27</t>
  </si>
  <si>
    <t>3/28-4/3</t>
  </si>
  <si>
    <t>4/4-4/10</t>
  </si>
  <si>
    <t>4/11-4/17</t>
  </si>
  <si>
    <t>4/18-4/24</t>
  </si>
  <si>
    <t>4/25-4/30</t>
  </si>
  <si>
    <t>5/2-5/8</t>
  </si>
  <si>
    <t>5/9-5-15</t>
  </si>
  <si>
    <t>5/16-5/22</t>
  </si>
  <si>
    <t>5/23-5/29</t>
  </si>
  <si>
    <t>5/30-6/5</t>
  </si>
  <si>
    <t>6/6-6/12</t>
  </si>
  <si>
    <t>6/13-6/19</t>
  </si>
  <si>
    <t>6/20-6/26</t>
  </si>
  <si>
    <t>6/27-7/3</t>
  </si>
  <si>
    <t>7/4-7/10</t>
  </si>
  <si>
    <t>7/11-7/17</t>
  </si>
  <si>
    <t>7/18-7/24</t>
  </si>
  <si>
    <t>7/25-7/31</t>
  </si>
  <si>
    <t>8/1-8-7</t>
  </si>
  <si>
    <t>8/8-8/14</t>
  </si>
  <si>
    <t>8/15-8/21</t>
  </si>
  <si>
    <t>8/22-8/28</t>
  </si>
  <si>
    <t>8/29-9/4</t>
  </si>
  <si>
    <t>后台投诉</t>
  </si>
  <si>
    <t>月统计</t>
  </si>
  <si>
    <t>周统计</t>
  </si>
  <si>
    <t>月份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</si>
</sst>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2"/>
      <color theme="1"/>
      <name val="等线"/>
      <charset val="134"/>
      <scheme val="minor"/>
    </font>
    <font>
      <sz val="11"/>
      <color rgb="FF000000"/>
      <name val="等线"/>
      <charset val="134"/>
    </font>
    <font>
      <sz val="11"/>
      <color rgb="FF000000"/>
      <name val="微软雅黑"/>
      <charset val="134"/>
    </font>
    <font>
      <b/>
      <sz val="20"/>
      <color rgb="FF000000"/>
      <name val="微软雅黑"/>
      <charset val="134"/>
    </font>
    <font>
      <b/>
      <sz val="16"/>
      <color rgb="FF000000"/>
      <name val="微软雅黑"/>
      <charset val="134"/>
    </font>
    <font>
      <b/>
      <sz val="11"/>
      <color rgb="FF000000"/>
      <name val="微软雅黑"/>
      <charset val="134"/>
    </font>
    <font>
      <b/>
      <sz val="14"/>
      <color rgb="FF000000"/>
      <name val="微软雅黑"/>
      <charset val="134"/>
    </font>
    <font>
      <b/>
      <sz val="18"/>
      <color rgb="FF000000"/>
      <name val="微软雅黑"/>
      <charset val="134"/>
    </font>
    <font>
      <sz val="11"/>
      <color rgb="FF000000"/>
      <name val="等线"/>
      <charset val="134"/>
      <scheme val="minor"/>
    </font>
    <font>
      <sz val="12"/>
      <color rgb="FF000000"/>
      <name val="微软雅黑"/>
      <charset val="134"/>
    </font>
    <font>
      <b/>
      <sz val="11"/>
      <color rgb="FF000000"/>
      <name val="等线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6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8" borderId="11" applyNumberFormat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23" fillId="9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/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3" borderId="3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9" fontId="2" fillId="0" borderId="4" xfId="0" applyNumberFormat="1" applyFont="1" applyBorder="1" applyAlignment="1" applyProtection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10" fontId="2" fillId="0" borderId="4" xfId="0" applyNumberFormat="1" applyFont="1" applyBorder="1" applyAlignment="1" applyProtection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9" fontId="7" fillId="2" borderId="2" xfId="0" applyNumberFormat="1" applyFont="1" applyFill="1" applyBorder="1" applyAlignment="1" applyProtection="1">
      <alignment horizontal="center" vertical="center"/>
    </xf>
    <xf numFmtId="9" fontId="7" fillId="2" borderId="3" xfId="0" applyNumberFormat="1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 applyProtection="1">
      <alignment horizontal="center" vertical="center"/>
    </xf>
    <xf numFmtId="9" fontId="6" fillId="5" borderId="2" xfId="0" applyNumberFormat="1" applyFont="1" applyFill="1" applyBorder="1" applyAlignment="1" applyProtection="1">
      <alignment horizontal="center" vertical="center"/>
    </xf>
    <xf numFmtId="9" fontId="6" fillId="5" borderId="3" xfId="0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9" fontId="2" fillId="0" borderId="3" xfId="0" applyNumberFormat="1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/>
    </xf>
    <xf numFmtId="9" fontId="2" fillId="0" borderId="5" xfId="0" applyNumberFormat="1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/>
    </xf>
    <xf numFmtId="9" fontId="2" fillId="0" borderId="6" xfId="0" applyNumberFormat="1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 wrapText="1"/>
    </xf>
    <xf numFmtId="176" fontId="2" fillId="0" borderId="4" xfId="0" applyNumberFormat="1" applyFont="1" applyBorder="1" applyAlignment="1" applyProtection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9" fontId="9" fillId="0" borderId="4" xfId="0" applyNumberFormat="1" applyFont="1" applyBorder="1" applyAlignment="1" applyProtection="1">
      <alignment horizontal="center" vertical="center"/>
    </xf>
    <xf numFmtId="0" fontId="10" fillId="0" borderId="0" xfId="0" applyFont="1">
      <alignment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9" fontId="5" fillId="0" borderId="3" xfId="0" applyNumberFormat="1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/>
    </xf>
    <xf numFmtId="9" fontId="5" fillId="0" borderId="5" xfId="0" applyNumberFormat="1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 wrapText="1"/>
    </xf>
    <xf numFmtId="9" fontId="5" fillId="0" borderId="4" xfId="0" applyNumberFormat="1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6" xfId="0" applyFont="1" applyBorder="1" applyAlignment="1" applyProtection="1">
      <alignment horizontal="center" vertical="center"/>
    </xf>
    <xf numFmtId="9" fontId="5" fillId="0" borderId="6" xfId="0" applyNumberFormat="1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7" fillId="2" borderId="4" xfId="0" applyFont="1" applyFill="1" applyBorder="1" applyAlignment="1" applyProtection="1">
      <alignment horizontal="center" vertical="center"/>
    </xf>
    <xf numFmtId="49" fontId="7" fillId="2" borderId="4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49" fontId="2" fillId="0" borderId="4" xfId="0" applyNumberFormat="1" applyFont="1" applyBorder="1" applyAlignment="1" applyProtection="1">
      <alignment horizontal="center" vertical="center"/>
    </xf>
    <xf numFmtId="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N16"/>
  <sheetViews>
    <sheetView workbookViewId="0">
      <selection activeCell="N20" sqref="N20"/>
    </sheetView>
  </sheetViews>
  <sheetFormatPr defaultColWidth="9" defaultRowHeight="24.75" customHeight="1"/>
  <cols>
    <col min="1" max="1" width="8.16666666666667" style="2" customWidth="1"/>
    <col min="2" max="2" width="9.16666666666667" style="2" customWidth="1"/>
    <col min="3" max="3" width="8.16666666666667" style="58" customWidth="1"/>
    <col min="4" max="4" width="8.66666666666667" style="2" customWidth="1"/>
    <col min="5" max="6" width="8.66666666666667" style="58" customWidth="1"/>
    <col min="7" max="7" width="7.25" style="2" customWidth="1"/>
    <col min="8" max="9" width="8.66666666666667" style="58" customWidth="1"/>
    <col min="10" max="10" width="7.375" style="2" customWidth="1"/>
    <col min="11" max="12" width="8.66666666666667" style="58" customWidth="1"/>
    <col min="13" max="13" width="6.375" style="2" customWidth="1"/>
    <col min="14" max="15" width="8.66666666666667" style="58" customWidth="1"/>
    <col min="16" max="16" width="7.125" style="2" customWidth="1"/>
    <col min="17" max="18" width="8.66666666666667" style="58" customWidth="1"/>
    <col min="19" max="19" width="6.875" style="58" customWidth="1"/>
    <col min="20" max="21" width="8.66666666666667" style="58" customWidth="1"/>
    <col min="22" max="22" width="6.5" style="2" customWidth="1"/>
    <col min="23" max="24" width="8.66666666666667" style="58" customWidth="1"/>
    <col min="25" max="25" width="6.5" style="2" customWidth="1"/>
    <col min="26" max="27" width="8.66666666666667" style="58" customWidth="1"/>
    <col min="28" max="40" width="9" style="2"/>
  </cols>
  <sheetData>
    <row r="1" s="57" customFormat="1" ht="35.25" customHeight="1" spans="1:40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</row>
    <row r="2" customHeight="1" spans="1:40">
      <c r="A2" s="15" t="s">
        <v>1</v>
      </c>
      <c r="B2" s="15" t="s">
        <v>2</v>
      </c>
      <c r="C2" s="16" t="s">
        <v>3</v>
      </c>
      <c r="D2" s="15" t="s">
        <v>4</v>
      </c>
      <c r="E2" s="15"/>
      <c r="F2" s="15"/>
      <c r="G2" s="15" t="s">
        <v>5</v>
      </c>
      <c r="H2" s="15"/>
      <c r="I2" s="15"/>
      <c r="J2" s="15" t="s">
        <v>6</v>
      </c>
      <c r="K2" s="15"/>
      <c r="L2" s="15"/>
      <c r="M2" s="15" t="s">
        <v>7</v>
      </c>
      <c r="N2" s="15"/>
      <c r="O2" s="15"/>
      <c r="P2" s="15" t="s">
        <v>8</v>
      </c>
      <c r="Q2" s="15"/>
      <c r="R2" s="15"/>
      <c r="S2" s="29" t="s">
        <v>9</v>
      </c>
      <c r="T2" s="30"/>
      <c r="U2" s="63"/>
      <c r="V2" s="29" t="s">
        <v>10</v>
      </c>
      <c r="W2" s="30"/>
      <c r="X2" s="63"/>
      <c r="Y2" s="15" t="s">
        <v>11</v>
      </c>
      <c r="Z2" s="15"/>
      <c r="AA2" s="15"/>
    </row>
    <row r="3" customHeight="1" spans="1:40">
      <c r="A3" s="15"/>
      <c r="B3" s="15"/>
      <c r="C3" s="16"/>
      <c r="D3" s="15" t="s">
        <v>12</v>
      </c>
      <c r="E3" s="16" t="s">
        <v>13</v>
      </c>
      <c r="F3" s="16" t="s">
        <v>3</v>
      </c>
      <c r="G3" s="15" t="s">
        <v>12</v>
      </c>
      <c r="H3" s="16" t="s">
        <v>13</v>
      </c>
      <c r="I3" s="16" t="s">
        <v>3</v>
      </c>
      <c r="J3" s="15" t="s">
        <v>12</v>
      </c>
      <c r="K3" s="16" t="s">
        <v>13</v>
      </c>
      <c r="L3" s="16" t="s">
        <v>3</v>
      </c>
      <c r="M3" s="15" t="s">
        <v>12</v>
      </c>
      <c r="N3" s="16" t="s">
        <v>13</v>
      </c>
      <c r="O3" s="16" t="s">
        <v>3</v>
      </c>
      <c r="P3" s="15" t="s">
        <v>12</v>
      </c>
      <c r="Q3" s="16" t="s">
        <v>13</v>
      </c>
      <c r="R3" s="16" t="s">
        <v>3</v>
      </c>
      <c r="S3" s="15" t="s">
        <v>12</v>
      </c>
      <c r="T3" s="16" t="s">
        <v>13</v>
      </c>
      <c r="U3" s="16" t="s">
        <v>3</v>
      </c>
      <c r="V3" s="15" t="s">
        <v>12</v>
      </c>
      <c r="W3" s="16" t="s">
        <v>13</v>
      </c>
      <c r="X3" s="16" t="s">
        <v>3</v>
      </c>
      <c r="Y3" s="15" t="s">
        <v>12</v>
      </c>
      <c r="Z3" s="16" t="s">
        <v>13</v>
      </c>
      <c r="AA3" s="16" t="s">
        <v>3</v>
      </c>
    </row>
    <row r="4" customHeight="1" spans="1:40">
      <c r="A4" s="15" t="s">
        <v>14</v>
      </c>
      <c r="B4" s="15">
        <f>D4+G4+J4+M4+P4+S4+V4+Y4</f>
        <v>12</v>
      </c>
      <c r="C4" s="16" t="e">
        <f>(B4-#REF!)/#REF!</f>
        <v>#REF!</v>
      </c>
      <c r="D4" s="15">
        <v>1</v>
      </c>
      <c r="E4" s="16">
        <f>D4/B4</f>
        <v>0.0833333333333333</v>
      </c>
      <c r="F4" s="16" t="e">
        <f>(D4-#REF!)/#REF!</f>
        <v>#REF!</v>
      </c>
      <c r="G4" s="15">
        <v>11</v>
      </c>
      <c r="H4" s="16">
        <f>G4/B4</f>
        <v>0.916666666666667</v>
      </c>
      <c r="I4" s="16" t="e">
        <f>(G4-#REF!)/#REF!</f>
        <v>#REF!</v>
      </c>
      <c r="J4" s="15"/>
      <c r="K4" s="16">
        <f>J4/B4</f>
        <v>0</v>
      </c>
      <c r="L4" s="16" t="e">
        <f>(J4/#REF!)/#REF!</f>
        <v>#REF!</v>
      </c>
      <c r="M4" s="15"/>
      <c r="N4" s="16">
        <f>M4/B4</f>
        <v>0</v>
      </c>
      <c r="O4" s="16" t="e">
        <f>(M4-#REF!)/#REF!</f>
        <v>#REF!</v>
      </c>
      <c r="P4" s="15"/>
      <c r="Q4" s="16">
        <f>P4/B4</f>
        <v>0</v>
      </c>
      <c r="R4" s="16" t="e">
        <f>(P4-#REF!)/#REF!</f>
        <v>#REF!</v>
      </c>
      <c r="S4" s="15"/>
      <c r="T4" s="16">
        <f>S4/B4</f>
        <v>0</v>
      </c>
      <c r="U4" s="16" t="e">
        <f>(S4-#REF!)/#REF!</f>
        <v>#REF!</v>
      </c>
      <c r="V4" s="15"/>
      <c r="W4" s="16">
        <f>V4/B4</f>
        <v>0</v>
      </c>
      <c r="X4" s="16" t="e">
        <f>(V4-#REF!)/#REF!</f>
        <v>#REF!</v>
      </c>
      <c r="Y4" s="15"/>
      <c r="Z4" s="16">
        <f>Y4/B4</f>
        <v>0</v>
      </c>
      <c r="AA4" s="16" t="e">
        <f>(Y4-#REF!)/#REF!</f>
        <v>#REF!</v>
      </c>
    </row>
    <row r="5" customFormat="1" customHeight="1" spans="1:40">
      <c r="A5" s="15" t="s">
        <v>15</v>
      </c>
      <c r="B5" s="15">
        <f t="shared" ref="B5:B16" si="0">D5+G5+J5+M5+P5+S5+V5+Y5</f>
        <v>21</v>
      </c>
      <c r="C5" s="16">
        <f t="shared" ref="C5:C16" si="1">(B5-B4)/B4</f>
        <v>0.75</v>
      </c>
      <c r="D5" s="15">
        <v>4</v>
      </c>
      <c r="E5" s="16">
        <f t="shared" ref="E5:E16" si="2">D5/B5</f>
        <v>0.19047619047619</v>
      </c>
      <c r="F5" s="16">
        <f t="shared" ref="F5:F16" si="3">(D5-D4)/D4</f>
        <v>3</v>
      </c>
      <c r="G5" s="15">
        <v>12</v>
      </c>
      <c r="H5" s="16">
        <f t="shared" ref="H5:H16" si="4">G5/B5</f>
        <v>0.571428571428571</v>
      </c>
      <c r="I5" s="16">
        <f t="shared" ref="I5:I16" si="5">(G5-G4)/G4</f>
        <v>0.0909090909090909</v>
      </c>
      <c r="J5" s="15">
        <v>2</v>
      </c>
      <c r="K5" s="16">
        <f t="shared" ref="K5:K16" si="6">J5/B5</f>
        <v>0.0952380952380952</v>
      </c>
      <c r="L5" s="16" t="e">
        <f t="shared" ref="L5:L16" si="7">(J5/J4)/J4</f>
        <v>#DIV/0!</v>
      </c>
      <c r="M5" s="15">
        <v>2</v>
      </c>
      <c r="N5" s="16">
        <f t="shared" ref="N5:N16" si="8">M5/B5</f>
        <v>0.0952380952380952</v>
      </c>
      <c r="O5" s="16" t="e">
        <f t="shared" ref="O5:O16" si="9">(M5-M4)/M4</f>
        <v>#DIV/0!</v>
      </c>
      <c r="P5" s="15"/>
      <c r="Q5" s="16">
        <f t="shared" ref="Q5:Q16" si="10">P5/B5</f>
        <v>0</v>
      </c>
      <c r="R5" s="16" t="e">
        <f t="shared" ref="R5:R16" si="11">(P5-P4)/P4</f>
        <v>#DIV/0!</v>
      </c>
      <c r="S5" s="15">
        <v>1</v>
      </c>
      <c r="T5" s="16">
        <f t="shared" ref="T5:T16" si="12">S5/B5</f>
        <v>0.0476190476190476</v>
      </c>
      <c r="U5" s="16" t="e">
        <f>(S5-#REF!)/#REF!</f>
        <v>#REF!</v>
      </c>
      <c r="V5" s="15"/>
      <c r="W5" s="16">
        <f t="shared" ref="W5:W16" si="13">V5/B5</f>
        <v>0</v>
      </c>
      <c r="X5" s="16" t="e">
        <f t="shared" ref="X5:X16" si="14">(V5-V4)/V4</f>
        <v>#DIV/0!</v>
      </c>
      <c r="Y5" s="15"/>
      <c r="Z5" s="16">
        <f t="shared" ref="Z5:Z16" si="15">Y5/B5</f>
        <v>0</v>
      </c>
      <c r="AA5" s="16" t="e">
        <f t="shared" ref="AA5:AA16" si="16">(Y5-Y4)/Y4</f>
        <v>#DIV/0!</v>
      </c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customFormat="1" customHeight="1" spans="1:40">
      <c r="A6" s="15" t="s">
        <v>16</v>
      </c>
      <c r="B6" s="15">
        <f t="shared" si="0"/>
        <v>25</v>
      </c>
      <c r="C6" s="16">
        <f t="shared" si="1"/>
        <v>0.19047619047619</v>
      </c>
      <c r="D6" s="15">
        <v>3</v>
      </c>
      <c r="E6" s="16">
        <f t="shared" si="2"/>
        <v>0.12</v>
      </c>
      <c r="F6" s="16">
        <f t="shared" si="3"/>
        <v>-0.25</v>
      </c>
      <c r="G6" s="15">
        <v>17</v>
      </c>
      <c r="H6" s="16">
        <f t="shared" si="4"/>
        <v>0.68</v>
      </c>
      <c r="I6" s="16">
        <f t="shared" si="5"/>
        <v>0.416666666666667</v>
      </c>
      <c r="J6" s="15">
        <v>2</v>
      </c>
      <c r="K6" s="16">
        <f t="shared" si="6"/>
        <v>0.08</v>
      </c>
      <c r="L6" s="16">
        <f t="shared" si="7"/>
        <v>0.5</v>
      </c>
      <c r="M6" s="15">
        <v>1</v>
      </c>
      <c r="N6" s="16">
        <f t="shared" si="8"/>
        <v>0.04</v>
      </c>
      <c r="O6" s="16">
        <f t="shared" si="9"/>
        <v>-0.5</v>
      </c>
      <c r="P6" s="15"/>
      <c r="Q6" s="16">
        <f t="shared" si="10"/>
        <v>0</v>
      </c>
      <c r="R6" s="16" t="e">
        <f t="shared" si="11"/>
        <v>#DIV/0!</v>
      </c>
      <c r="S6" s="15">
        <v>2</v>
      </c>
      <c r="T6" s="16">
        <f t="shared" si="12"/>
        <v>0.08</v>
      </c>
      <c r="U6" s="16" t="e">
        <f>(S6-#REF!)/#REF!</f>
        <v>#REF!</v>
      </c>
      <c r="V6" s="15"/>
      <c r="W6" s="16">
        <f t="shared" si="13"/>
        <v>0</v>
      </c>
      <c r="X6" s="16" t="e">
        <f t="shared" si="14"/>
        <v>#DIV/0!</v>
      </c>
      <c r="Y6" s="15"/>
      <c r="Z6" s="16">
        <f t="shared" si="15"/>
        <v>0</v>
      </c>
      <c r="AA6" s="16" t="e">
        <f t="shared" si="16"/>
        <v>#DIV/0!</v>
      </c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customFormat="1" customHeight="1" spans="1:40">
      <c r="A7" s="15" t="s">
        <v>17</v>
      </c>
      <c r="B7" s="15">
        <f t="shared" si="0"/>
        <v>54</v>
      </c>
      <c r="C7" s="16">
        <f t="shared" si="1"/>
        <v>1.16</v>
      </c>
      <c r="D7" s="15">
        <v>10</v>
      </c>
      <c r="E7" s="16">
        <f t="shared" si="2"/>
        <v>0.185185185185185</v>
      </c>
      <c r="F7" s="16">
        <f t="shared" si="3"/>
        <v>2.33333333333333</v>
      </c>
      <c r="G7" s="15">
        <v>32</v>
      </c>
      <c r="H7" s="16">
        <f t="shared" si="4"/>
        <v>0.592592592592593</v>
      </c>
      <c r="I7" s="16">
        <f t="shared" si="5"/>
        <v>0.882352941176471</v>
      </c>
      <c r="J7" s="15">
        <v>5</v>
      </c>
      <c r="K7" s="16">
        <f t="shared" si="6"/>
        <v>0.0925925925925926</v>
      </c>
      <c r="L7" s="16">
        <f t="shared" si="7"/>
        <v>1.25</v>
      </c>
      <c r="M7" s="15">
        <v>3</v>
      </c>
      <c r="N7" s="16">
        <f t="shared" si="8"/>
        <v>0.0555555555555556</v>
      </c>
      <c r="O7" s="16">
        <f t="shared" si="9"/>
        <v>2</v>
      </c>
      <c r="P7" s="15"/>
      <c r="Q7" s="16">
        <f t="shared" si="10"/>
        <v>0</v>
      </c>
      <c r="R7" s="16" t="e">
        <f t="shared" si="11"/>
        <v>#DIV/0!</v>
      </c>
      <c r="S7" s="15">
        <v>4</v>
      </c>
      <c r="T7" s="16">
        <f t="shared" si="12"/>
        <v>0.0740740740740741</v>
      </c>
      <c r="U7" s="16" t="e">
        <f>(S7-#REF!)/#REF!</f>
        <v>#REF!</v>
      </c>
      <c r="V7" s="15"/>
      <c r="W7" s="16">
        <f t="shared" si="13"/>
        <v>0</v>
      </c>
      <c r="X7" s="16" t="e">
        <f t="shared" si="14"/>
        <v>#DIV/0!</v>
      </c>
      <c r="Y7" s="15"/>
      <c r="Z7" s="16">
        <f t="shared" si="15"/>
        <v>0</v>
      </c>
      <c r="AA7" s="16" t="e">
        <f t="shared" si="16"/>
        <v>#DIV/0!</v>
      </c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customFormat="1" customHeight="1" spans="1:40">
      <c r="A8" s="15" t="s">
        <v>18</v>
      </c>
      <c r="B8" s="15">
        <f t="shared" si="0"/>
        <v>43</v>
      </c>
      <c r="C8" s="16">
        <f t="shared" si="1"/>
        <v>-0.203703703703704</v>
      </c>
      <c r="D8" s="15">
        <v>7</v>
      </c>
      <c r="E8" s="16">
        <f t="shared" si="2"/>
        <v>0.162790697674419</v>
      </c>
      <c r="F8" s="16">
        <f t="shared" si="3"/>
        <v>-0.3</v>
      </c>
      <c r="G8" s="15">
        <v>26</v>
      </c>
      <c r="H8" s="16">
        <f t="shared" si="4"/>
        <v>0.604651162790698</v>
      </c>
      <c r="I8" s="16">
        <f t="shared" si="5"/>
        <v>-0.1875</v>
      </c>
      <c r="J8" s="15">
        <v>4</v>
      </c>
      <c r="K8" s="16">
        <f t="shared" si="6"/>
        <v>0.0930232558139535</v>
      </c>
      <c r="L8" s="16">
        <f t="shared" si="7"/>
        <v>0.16</v>
      </c>
      <c r="M8" s="15">
        <v>2</v>
      </c>
      <c r="N8" s="16">
        <f t="shared" si="8"/>
        <v>0.0465116279069767</v>
      </c>
      <c r="O8" s="16">
        <f t="shared" si="9"/>
        <v>-0.333333333333333</v>
      </c>
      <c r="P8" s="15"/>
      <c r="Q8" s="16">
        <f t="shared" si="10"/>
        <v>0</v>
      </c>
      <c r="R8" s="16" t="e">
        <f t="shared" si="11"/>
        <v>#DIV/0!</v>
      </c>
      <c r="S8" s="15">
        <v>3</v>
      </c>
      <c r="T8" s="16">
        <f t="shared" si="12"/>
        <v>0.0697674418604651</v>
      </c>
      <c r="U8" s="16" t="e">
        <f>(S8-#REF!)/#REF!</f>
        <v>#REF!</v>
      </c>
      <c r="V8" s="15">
        <v>1</v>
      </c>
      <c r="W8" s="16">
        <f t="shared" si="13"/>
        <v>0.0232558139534884</v>
      </c>
      <c r="X8" s="16" t="e">
        <f t="shared" si="14"/>
        <v>#DIV/0!</v>
      </c>
      <c r="Y8" s="15"/>
      <c r="Z8" s="16">
        <f t="shared" si="15"/>
        <v>0</v>
      </c>
      <c r="AA8" s="16" t="e">
        <f t="shared" si="16"/>
        <v>#DIV/0!</v>
      </c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customFormat="1" customHeight="1" spans="1:40">
      <c r="A9" s="15" t="s">
        <v>19</v>
      </c>
      <c r="B9" s="15">
        <f t="shared" si="0"/>
        <v>30</v>
      </c>
      <c r="C9" s="16">
        <f t="shared" si="1"/>
        <v>-0.302325581395349</v>
      </c>
      <c r="D9" s="15">
        <v>7</v>
      </c>
      <c r="E9" s="16">
        <f t="shared" si="2"/>
        <v>0.233333333333333</v>
      </c>
      <c r="F9" s="16">
        <f t="shared" si="3"/>
        <v>0</v>
      </c>
      <c r="G9" s="15">
        <v>18</v>
      </c>
      <c r="H9" s="16">
        <f t="shared" si="4"/>
        <v>0.6</v>
      </c>
      <c r="I9" s="16">
        <f t="shared" si="5"/>
        <v>-0.307692307692308</v>
      </c>
      <c r="J9" s="15">
        <v>3</v>
      </c>
      <c r="K9" s="16">
        <f t="shared" si="6"/>
        <v>0.1</v>
      </c>
      <c r="L9" s="16">
        <f t="shared" si="7"/>
        <v>0.1875</v>
      </c>
      <c r="M9" s="15">
        <v>1</v>
      </c>
      <c r="N9" s="16">
        <f t="shared" si="8"/>
        <v>0.0333333333333333</v>
      </c>
      <c r="O9" s="16">
        <f t="shared" si="9"/>
        <v>-0.5</v>
      </c>
      <c r="P9" s="15"/>
      <c r="Q9" s="16">
        <f t="shared" si="10"/>
        <v>0</v>
      </c>
      <c r="R9" s="16" t="e">
        <f t="shared" si="11"/>
        <v>#DIV/0!</v>
      </c>
      <c r="S9" s="15">
        <v>1</v>
      </c>
      <c r="T9" s="16">
        <f t="shared" si="12"/>
        <v>0.0333333333333333</v>
      </c>
      <c r="U9" s="16" t="e">
        <f>(S9-#REF!)/#REF!</f>
        <v>#REF!</v>
      </c>
      <c r="V9" s="15"/>
      <c r="W9" s="16">
        <f t="shared" si="13"/>
        <v>0</v>
      </c>
      <c r="X9" s="16">
        <f t="shared" si="14"/>
        <v>-1</v>
      </c>
      <c r="Y9" s="15"/>
      <c r="Z9" s="16">
        <f t="shared" si="15"/>
        <v>0</v>
      </c>
      <c r="AA9" s="16" t="e">
        <f t="shared" si="16"/>
        <v>#DIV/0!</v>
      </c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customFormat="1" customHeight="1" spans="1:40">
      <c r="A10" s="15" t="s">
        <v>20</v>
      </c>
      <c r="B10" s="15">
        <f t="shared" si="0"/>
        <v>16</v>
      </c>
      <c r="C10" s="16">
        <f t="shared" si="1"/>
        <v>-0.466666666666667</v>
      </c>
      <c r="D10" s="15">
        <v>1</v>
      </c>
      <c r="E10" s="16">
        <f t="shared" si="2"/>
        <v>0.0625</v>
      </c>
      <c r="F10" s="16">
        <f t="shared" si="3"/>
        <v>-0.857142857142857</v>
      </c>
      <c r="G10" s="15">
        <v>15</v>
      </c>
      <c r="H10" s="16">
        <f t="shared" si="4"/>
        <v>0.9375</v>
      </c>
      <c r="I10" s="16">
        <f t="shared" si="5"/>
        <v>-0.166666666666667</v>
      </c>
      <c r="J10" s="15"/>
      <c r="K10" s="16">
        <f t="shared" si="6"/>
        <v>0</v>
      </c>
      <c r="L10" s="16">
        <f t="shared" si="7"/>
        <v>0</v>
      </c>
      <c r="M10" s="15"/>
      <c r="N10" s="16">
        <f t="shared" si="8"/>
        <v>0</v>
      </c>
      <c r="O10" s="16">
        <f t="shared" si="9"/>
        <v>-1</v>
      </c>
      <c r="P10" s="15"/>
      <c r="Q10" s="16">
        <f t="shared" si="10"/>
        <v>0</v>
      </c>
      <c r="R10" s="16" t="e">
        <f t="shared" si="11"/>
        <v>#DIV/0!</v>
      </c>
      <c r="S10" s="15"/>
      <c r="T10" s="16">
        <f t="shared" si="12"/>
        <v>0</v>
      </c>
      <c r="U10" s="16" t="e">
        <f>(S10-#REF!)/#REF!</f>
        <v>#REF!</v>
      </c>
      <c r="V10" s="15"/>
      <c r="W10" s="16">
        <f t="shared" si="13"/>
        <v>0</v>
      </c>
      <c r="X10" s="16" t="e">
        <f t="shared" si="14"/>
        <v>#DIV/0!</v>
      </c>
      <c r="Y10" s="15"/>
      <c r="Z10" s="16">
        <f t="shared" si="15"/>
        <v>0</v>
      </c>
      <c r="AA10" s="16" t="e">
        <f t="shared" si="16"/>
        <v>#DIV/0!</v>
      </c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customFormat="1" customHeight="1" spans="1:40">
      <c r="A11" s="15" t="s">
        <v>21</v>
      </c>
      <c r="B11" s="15">
        <f t="shared" si="0"/>
        <v>0</v>
      </c>
      <c r="C11" s="16">
        <f t="shared" si="1"/>
        <v>-1</v>
      </c>
      <c r="D11" s="15"/>
      <c r="E11" s="16" t="e">
        <f t="shared" si="2"/>
        <v>#DIV/0!</v>
      </c>
      <c r="F11" s="16">
        <f t="shared" si="3"/>
        <v>-1</v>
      </c>
      <c r="G11" s="15"/>
      <c r="H11" s="16" t="e">
        <f t="shared" si="4"/>
        <v>#DIV/0!</v>
      </c>
      <c r="I11" s="16">
        <f t="shared" si="5"/>
        <v>-1</v>
      </c>
      <c r="J11" s="15"/>
      <c r="K11" s="16" t="e">
        <f t="shared" si="6"/>
        <v>#DIV/0!</v>
      </c>
      <c r="L11" s="16" t="e">
        <f t="shared" si="7"/>
        <v>#DIV/0!</v>
      </c>
      <c r="M11" s="15"/>
      <c r="N11" s="16" t="e">
        <f t="shared" si="8"/>
        <v>#DIV/0!</v>
      </c>
      <c r="O11" s="16" t="e">
        <f t="shared" si="9"/>
        <v>#DIV/0!</v>
      </c>
      <c r="P11" s="15"/>
      <c r="Q11" s="16" t="e">
        <f t="shared" si="10"/>
        <v>#DIV/0!</v>
      </c>
      <c r="R11" s="16" t="e">
        <f t="shared" si="11"/>
        <v>#DIV/0!</v>
      </c>
      <c r="S11" s="15"/>
      <c r="T11" s="16" t="e">
        <f t="shared" si="12"/>
        <v>#DIV/0!</v>
      </c>
      <c r="U11" s="16" t="e">
        <f>(S11-#REF!)/#REF!</f>
        <v>#REF!</v>
      </c>
      <c r="V11" s="15"/>
      <c r="W11" s="16" t="e">
        <f t="shared" si="13"/>
        <v>#DIV/0!</v>
      </c>
      <c r="X11" s="16" t="e">
        <f t="shared" si="14"/>
        <v>#DIV/0!</v>
      </c>
      <c r="Y11" s="15"/>
      <c r="Z11" s="16" t="e">
        <f t="shared" si="15"/>
        <v>#DIV/0!</v>
      </c>
      <c r="AA11" s="16" t="e">
        <f t="shared" si="16"/>
        <v>#DIV/0!</v>
      </c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customFormat="1" customHeight="1" spans="1:40">
      <c r="A12" s="15" t="s">
        <v>22</v>
      </c>
      <c r="B12" s="15">
        <f t="shared" si="0"/>
        <v>0</v>
      </c>
      <c r="C12" s="16" t="e">
        <f t="shared" si="1"/>
        <v>#DIV/0!</v>
      </c>
      <c r="D12" s="15"/>
      <c r="E12" s="16" t="e">
        <f t="shared" si="2"/>
        <v>#DIV/0!</v>
      </c>
      <c r="F12" s="16" t="e">
        <f t="shared" si="3"/>
        <v>#DIV/0!</v>
      </c>
      <c r="G12" s="15"/>
      <c r="H12" s="16" t="e">
        <f t="shared" si="4"/>
        <v>#DIV/0!</v>
      </c>
      <c r="I12" s="16" t="e">
        <f t="shared" si="5"/>
        <v>#DIV/0!</v>
      </c>
      <c r="J12" s="15"/>
      <c r="K12" s="16" t="e">
        <f t="shared" si="6"/>
        <v>#DIV/0!</v>
      </c>
      <c r="L12" s="16" t="e">
        <f t="shared" si="7"/>
        <v>#DIV/0!</v>
      </c>
      <c r="M12" s="15"/>
      <c r="N12" s="16" t="e">
        <f t="shared" si="8"/>
        <v>#DIV/0!</v>
      </c>
      <c r="O12" s="16" t="e">
        <f t="shared" si="9"/>
        <v>#DIV/0!</v>
      </c>
      <c r="P12" s="15"/>
      <c r="Q12" s="16" t="e">
        <f t="shared" si="10"/>
        <v>#DIV/0!</v>
      </c>
      <c r="R12" s="16" t="e">
        <f t="shared" si="11"/>
        <v>#DIV/0!</v>
      </c>
      <c r="S12" s="15"/>
      <c r="T12" s="16" t="e">
        <f t="shared" si="12"/>
        <v>#DIV/0!</v>
      </c>
      <c r="U12" s="16" t="e">
        <f>(S12-#REF!)/#REF!</f>
        <v>#REF!</v>
      </c>
      <c r="V12" s="15"/>
      <c r="W12" s="16" t="e">
        <f t="shared" si="13"/>
        <v>#DIV/0!</v>
      </c>
      <c r="X12" s="16" t="e">
        <f t="shared" si="14"/>
        <v>#DIV/0!</v>
      </c>
      <c r="Y12" s="15"/>
      <c r="Z12" s="16" t="e">
        <f t="shared" si="15"/>
        <v>#DIV/0!</v>
      </c>
      <c r="AA12" s="16" t="e">
        <f t="shared" si="16"/>
        <v>#DIV/0!</v>
      </c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customFormat="1" customHeight="1" spans="1:40">
      <c r="A13" s="15" t="s">
        <v>23</v>
      </c>
      <c r="B13" s="15">
        <f t="shared" si="0"/>
        <v>0</v>
      </c>
      <c r="C13" s="16" t="e">
        <f t="shared" si="1"/>
        <v>#DIV/0!</v>
      </c>
      <c r="D13" s="15"/>
      <c r="E13" s="16" t="e">
        <f t="shared" si="2"/>
        <v>#DIV/0!</v>
      </c>
      <c r="F13" s="16" t="e">
        <f t="shared" si="3"/>
        <v>#DIV/0!</v>
      </c>
      <c r="G13" s="15"/>
      <c r="H13" s="16" t="e">
        <f t="shared" si="4"/>
        <v>#DIV/0!</v>
      </c>
      <c r="I13" s="16" t="e">
        <f t="shared" si="5"/>
        <v>#DIV/0!</v>
      </c>
      <c r="J13" s="15"/>
      <c r="K13" s="16" t="e">
        <f t="shared" si="6"/>
        <v>#DIV/0!</v>
      </c>
      <c r="L13" s="16" t="e">
        <f t="shared" si="7"/>
        <v>#DIV/0!</v>
      </c>
      <c r="M13" s="15"/>
      <c r="N13" s="16" t="e">
        <f t="shared" si="8"/>
        <v>#DIV/0!</v>
      </c>
      <c r="O13" s="16" t="e">
        <f t="shared" si="9"/>
        <v>#DIV/0!</v>
      </c>
      <c r="P13" s="15"/>
      <c r="Q13" s="16" t="e">
        <f t="shared" si="10"/>
        <v>#DIV/0!</v>
      </c>
      <c r="R13" s="16" t="e">
        <f t="shared" si="11"/>
        <v>#DIV/0!</v>
      </c>
      <c r="S13" s="15"/>
      <c r="T13" s="16" t="e">
        <f t="shared" si="12"/>
        <v>#DIV/0!</v>
      </c>
      <c r="U13" s="16" t="e">
        <f>(S13-#REF!)/#REF!</f>
        <v>#REF!</v>
      </c>
      <c r="V13" s="15"/>
      <c r="W13" s="16" t="e">
        <f t="shared" si="13"/>
        <v>#DIV/0!</v>
      </c>
      <c r="X13" s="16" t="e">
        <f t="shared" si="14"/>
        <v>#DIV/0!</v>
      </c>
      <c r="Y13" s="15"/>
      <c r="Z13" s="16" t="e">
        <f t="shared" si="15"/>
        <v>#DIV/0!</v>
      </c>
      <c r="AA13" s="16" t="e">
        <f t="shared" si="16"/>
        <v>#DIV/0!</v>
      </c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customFormat="1" customHeight="1" spans="1:40">
      <c r="A14" s="15" t="s">
        <v>24</v>
      </c>
      <c r="B14" s="15">
        <f t="shared" si="0"/>
        <v>0</v>
      </c>
      <c r="C14" s="16" t="e">
        <f t="shared" si="1"/>
        <v>#DIV/0!</v>
      </c>
      <c r="D14" s="15"/>
      <c r="E14" s="16" t="e">
        <f t="shared" si="2"/>
        <v>#DIV/0!</v>
      </c>
      <c r="F14" s="16" t="e">
        <f t="shared" si="3"/>
        <v>#DIV/0!</v>
      </c>
      <c r="G14" s="15"/>
      <c r="H14" s="16" t="e">
        <f t="shared" si="4"/>
        <v>#DIV/0!</v>
      </c>
      <c r="I14" s="16" t="e">
        <f t="shared" si="5"/>
        <v>#DIV/0!</v>
      </c>
      <c r="J14" s="15"/>
      <c r="K14" s="16" t="e">
        <f t="shared" si="6"/>
        <v>#DIV/0!</v>
      </c>
      <c r="L14" s="16" t="e">
        <f t="shared" si="7"/>
        <v>#DIV/0!</v>
      </c>
      <c r="M14" s="15"/>
      <c r="N14" s="16" t="e">
        <f t="shared" si="8"/>
        <v>#DIV/0!</v>
      </c>
      <c r="O14" s="16" t="e">
        <f t="shared" si="9"/>
        <v>#DIV/0!</v>
      </c>
      <c r="P14" s="15"/>
      <c r="Q14" s="16" t="e">
        <f t="shared" si="10"/>
        <v>#DIV/0!</v>
      </c>
      <c r="R14" s="16" t="e">
        <f t="shared" si="11"/>
        <v>#DIV/0!</v>
      </c>
      <c r="S14" s="15"/>
      <c r="T14" s="16" t="e">
        <f t="shared" si="12"/>
        <v>#DIV/0!</v>
      </c>
      <c r="U14" s="16" t="e">
        <f>(S14-#REF!)/#REF!</f>
        <v>#REF!</v>
      </c>
      <c r="V14" s="15"/>
      <c r="W14" s="16" t="e">
        <f t="shared" si="13"/>
        <v>#DIV/0!</v>
      </c>
      <c r="X14" s="16" t="e">
        <f t="shared" si="14"/>
        <v>#DIV/0!</v>
      </c>
      <c r="Y14" s="15"/>
      <c r="Z14" s="16" t="e">
        <f t="shared" si="15"/>
        <v>#DIV/0!</v>
      </c>
      <c r="AA14" s="16" t="e">
        <f t="shared" si="16"/>
        <v>#DIV/0!</v>
      </c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customFormat="1" customHeight="1" spans="1:40">
      <c r="A15" s="15" t="s">
        <v>25</v>
      </c>
      <c r="B15" s="15">
        <f t="shared" si="0"/>
        <v>0</v>
      </c>
      <c r="C15" s="16" t="e">
        <f t="shared" si="1"/>
        <v>#DIV/0!</v>
      </c>
      <c r="D15" s="15"/>
      <c r="E15" s="16" t="e">
        <f t="shared" si="2"/>
        <v>#DIV/0!</v>
      </c>
      <c r="F15" s="16" t="e">
        <f t="shared" si="3"/>
        <v>#DIV/0!</v>
      </c>
      <c r="G15" s="15"/>
      <c r="H15" s="16" t="e">
        <f t="shared" si="4"/>
        <v>#DIV/0!</v>
      </c>
      <c r="I15" s="16" t="e">
        <f t="shared" si="5"/>
        <v>#DIV/0!</v>
      </c>
      <c r="J15" s="15"/>
      <c r="K15" s="16" t="e">
        <f t="shared" si="6"/>
        <v>#DIV/0!</v>
      </c>
      <c r="L15" s="16" t="e">
        <f t="shared" si="7"/>
        <v>#DIV/0!</v>
      </c>
      <c r="M15" s="15"/>
      <c r="N15" s="16" t="e">
        <f t="shared" si="8"/>
        <v>#DIV/0!</v>
      </c>
      <c r="O15" s="16" t="e">
        <f t="shared" si="9"/>
        <v>#DIV/0!</v>
      </c>
      <c r="P15" s="15"/>
      <c r="Q15" s="16" t="e">
        <f t="shared" si="10"/>
        <v>#DIV/0!</v>
      </c>
      <c r="R15" s="16" t="e">
        <f t="shared" si="11"/>
        <v>#DIV/0!</v>
      </c>
      <c r="S15" s="15"/>
      <c r="T15" s="16" t="e">
        <f t="shared" si="12"/>
        <v>#DIV/0!</v>
      </c>
      <c r="U15" s="16" t="e">
        <f>(S15-#REF!)/#REF!</f>
        <v>#REF!</v>
      </c>
      <c r="V15" s="15"/>
      <c r="W15" s="16" t="e">
        <f t="shared" si="13"/>
        <v>#DIV/0!</v>
      </c>
      <c r="X15" s="16" t="e">
        <f t="shared" si="14"/>
        <v>#DIV/0!</v>
      </c>
      <c r="Y15" s="15"/>
      <c r="Z15" s="16" t="e">
        <f t="shared" si="15"/>
        <v>#DIV/0!</v>
      </c>
      <c r="AA15" s="16" t="e">
        <f t="shared" si="16"/>
        <v>#DIV/0!</v>
      </c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customFormat="1" customHeight="1" spans="1:40">
      <c r="A16" s="15" t="s">
        <v>14</v>
      </c>
      <c r="B16" s="15">
        <f t="shared" si="0"/>
        <v>0</v>
      </c>
      <c r="C16" s="16" t="e">
        <f t="shared" si="1"/>
        <v>#DIV/0!</v>
      </c>
      <c r="D16" s="15"/>
      <c r="E16" s="16" t="e">
        <f t="shared" si="2"/>
        <v>#DIV/0!</v>
      </c>
      <c r="F16" s="16" t="e">
        <f t="shared" si="3"/>
        <v>#DIV/0!</v>
      </c>
      <c r="G16" s="15"/>
      <c r="H16" s="16" t="e">
        <f t="shared" si="4"/>
        <v>#DIV/0!</v>
      </c>
      <c r="I16" s="16" t="e">
        <f t="shared" si="5"/>
        <v>#DIV/0!</v>
      </c>
      <c r="J16" s="15"/>
      <c r="K16" s="16" t="e">
        <f t="shared" si="6"/>
        <v>#DIV/0!</v>
      </c>
      <c r="L16" s="16" t="e">
        <f t="shared" si="7"/>
        <v>#DIV/0!</v>
      </c>
      <c r="M16" s="15"/>
      <c r="N16" s="16" t="e">
        <f t="shared" si="8"/>
        <v>#DIV/0!</v>
      </c>
      <c r="O16" s="16" t="e">
        <f t="shared" si="9"/>
        <v>#DIV/0!</v>
      </c>
      <c r="P16" s="15"/>
      <c r="Q16" s="16" t="e">
        <f t="shared" si="10"/>
        <v>#DIV/0!</v>
      </c>
      <c r="R16" s="16" t="e">
        <f t="shared" si="11"/>
        <v>#DIV/0!</v>
      </c>
      <c r="S16" s="15"/>
      <c r="T16" s="16" t="e">
        <f t="shared" si="12"/>
        <v>#DIV/0!</v>
      </c>
      <c r="U16" s="16" t="e">
        <f>(S16-#REF!)/#REF!</f>
        <v>#REF!</v>
      </c>
      <c r="V16" s="15"/>
      <c r="W16" s="16" t="e">
        <f t="shared" si="13"/>
        <v>#DIV/0!</v>
      </c>
      <c r="X16" s="16" t="e">
        <f t="shared" si="14"/>
        <v>#DIV/0!</v>
      </c>
      <c r="Y16" s="15"/>
      <c r="Z16" s="16" t="e">
        <f t="shared" si="15"/>
        <v>#DIV/0!</v>
      </c>
      <c r="AA16" s="16" t="e">
        <f t="shared" si="16"/>
        <v>#DIV/0!</v>
      </c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</sheetData>
  <mergeCells count="12">
    <mergeCell ref="A1:AA1"/>
    <mergeCell ref="D2:F2"/>
    <mergeCell ref="G2:I2"/>
    <mergeCell ref="J2:L2"/>
    <mergeCell ref="M2:O2"/>
    <mergeCell ref="P2:R2"/>
    <mergeCell ref="S2:U2"/>
    <mergeCell ref="V2:X2"/>
    <mergeCell ref="Y2:AA2"/>
    <mergeCell ref="A2:A3"/>
    <mergeCell ref="B2:B3"/>
    <mergeCell ref="C2:C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A33"/>
  <sheetViews>
    <sheetView workbookViewId="0">
      <pane ySplit="3" topLeftCell="A22" activePane="bottomLeft" state="frozen"/>
      <selection/>
      <selection pane="bottomLeft" activeCell="G36" sqref="G36"/>
    </sheetView>
  </sheetViews>
  <sheetFormatPr defaultColWidth="9" defaultRowHeight="24.75" customHeight="1"/>
  <cols>
    <col min="1" max="1" width="12" style="2" customWidth="1"/>
    <col min="2" max="2" width="9.16666666666667" style="2" customWidth="1"/>
    <col min="3" max="3" width="8.16666666666667" style="58" customWidth="1"/>
    <col min="4" max="4" width="6.75" style="2" customWidth="1"/>
    <col min="5" max="6" width="8.66666666666667" style="58" customWidth="1"/>
    <col min="7" max="7" width="6.5" style="2" customWidth="1"/>
    <col min="8" max="9" width="8.66666666666667" style="58" customWidth="1"/>
    <col min="10" max="10" width="6.125" style="2" customWidth="1"/>
    <col min="11" max="12" width="8.66666666666667" style="58" customWidth="1"/>
    <col min="13" max="13" width="6.75" style="2" customWidth="1"/>
    <col min="14" max="15" width="8.66666666666667" style="58" customWidth="1"/>
    <col min="16" max="16" width="6.25" style="2" customWidth="1"/>
    <col min="17" max="18" width="8.66666666666667" style="58" customWidth="1"/>
    <col min="19" max="19" width="6.75" style="59" customWidth="1"/>
    <col min="20" max="21" width="8.66666666666667" style="58" customWidth="1"/>
    <col min="22" max="22" width="6.625" style="2" customWidth="1"/>
    <col min="23" max="24" width="8.66666666666667" style="58" customWidth="1"/>
    <col min="25" max="25" width="6" style="2" customWidth="1"/>
    <col min="26" max="27" width="8.66666666666667" style="58" customWidth="1"/>
    <col min="28" max="40" width="9" style="2"/>
  </cols>
  <sheetData>
    <row r="1" s="57" customFormat="1" ht="35.25" customHeight="1" spans="1:27">
      <c r="A1" s="60" t="s">
        <v>26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1"/>
      <c r="T1" s="60"/>
      <c r="U1" s="60"/>
      <c r="V1" s="60"/>
      <c r="W1" s="60"/>
      <c r="X1" s="60"/>
      <c r="Y1" s="60"/>
      <c r="Z1" s="60"/>
      <c r="AA1" s="60"/>
    </row>
    <row r="2" customHeight="1" spans="1:27">
      <c r="A2" s="15" t="s">
        <v>1</v>
      </c>
      <c r="B2" s="15" t="s">
        <v>27</v>
      </c>
      <c r="C2" s="16" t="s">
        <v>3</v>
      </c>
      <c r="D2" s="15" t="s">
        <v>4</v>
      </c>
      <c r="E2" s="15"/>
      <c r="F2" s="15"/>
      <c r="G2" s="15" t="s">
        <v>5</v>
      </c>
      <c r="H2" s="15"/>
      <c r="I2" s="15"/>
      <c r="J2" s="15" t="s">
        <v>6</v>
      </c>
      <c r="K2" s="15"/>
      <c r="L2" s="15"/>
      <c r="M2" s="15" t="s">
        <v>28</v>
      </c>
      <c r="N2" s="15"/>
      <c r="O2" s="15"/>
      <c r="P2" s="15" t="s">
        <v>8</v>
      </c>
      <c r="Q2" s="15"/>
      <c r="R2" s="15"/>
      <c r="S2" s="62" t="s">
        <v>9</v>
      </c>
      <c r="T2" s="30"/>
      <c r="U2" s="63"/>
      <c r="V2" s="29" t="s">
        <v>10</v>
      </c>
      <c r="W2" s="30"/>
      <c r="X2" s="63"/>
      <c r="Y2" s="15" t="s">
        <v>11</v>
      </c>
      <c r="Z2" s="15"/>
      <c r="AA2" s="15"/>
    </row>
    <row r="3" customHeight="1" spans="1:27">
      <c r="A3" s="15"/>
      <c r="B3" s="15"/>
      <c r="C3" s="16"/>
      <c r="D3" s="15" t="s">
        <v>12</v>
      </c>
      <c r="E3" s="16" t="s">
        <v>13</v>
      </c>
      <c r="F3" s="16" t="s">
        <v>3</v>
      </c>
      <c r="G3" s="15" t="s">
        <v>12</v>
      </c>
      <c r="H3" s="16" t="s">
        <v>13</v>
      </c>
      <c r="I3" s="16" t="s">
        <v>3</v>
      </c>
      <c r="J3" s="15" t="s">
        <v>12</v>
      </c>
      <c r="K3" s="16" t="s">
        <v>13</v>
      </c>
      <c r="L3" s="16" t="s">
        <v>3</v>
      </c>
      <c r="M3" s="15" t="s">
        <v>12</v>
      </c>
      <c r="N3" s="16" t="s">
        <v>13</v>
      </c>
      <c r="O3" s="16" t="s">
        <v>3</v>
      </c>
      <c r="P3" s="15" t="s">
        <v>12</v>
      </c>
      <c r="Q3" s="16" t="s">
        <v>13</v>
      </c>
      <c r="R3" s="16" t="s">
        <v>3</v>
      </c>
      <c r="S3" s="64" t="s">
        <v>12</v>
      </c>
      <c r="T3" s="16" t="s">
        <v>13</v>
      </c>
      <c r="U3" s="16" t="s">
        <v>3</v>
      </c>
      <c r="V3" s="15" t="s">
        <v>12</v>
      </c>
      <c r="W3" s="16" t="s">
        <v>13</v>
      </c>
      <c r="X3" s="16" t="s">
        <v>3</v>
      </c>
      <c r="Y3" s="15" t="s">
        <v>12</v>
      </c>
      <c r="Z3" s="16" t="s">
        <v>13</v>
      </c>
      <c r="AA3" s="16" t="s">
        <v>3</v>
      </c>
    </row>
    <row r="4" customHeight="1" spans="1:27">
      <c r="A4" s="15" t="s">
        <v>29</v>
      </c>
      <c r="B4" s="17">
        <v>9</v>
      </c>
      <c r="C4" s="65">
        <v>-0.67</v>
      </c>
      <c r="D4" s="17">
        <v>1</v>
      </c>
      <c r="E4" s="65">
        <v>0.22</v>
      </c>
      <c r="F4" s="65">
        <v>-0.33</v>
      </c>
      <c r="G4" s="17"/>
      <c r="H4" s="65">
        <v>0.56</v>
      </c>
      <c r="I4" s="65">
        <v>-0.17</v>
      </c>
      <c r="J4" s="17"/>
      <c r="K4" s="65">
        <v>0</v>
      </c>
      <c r="L4" s="65" t="e">
        <v>#DIV/0!</v>
      </c>
      <c r="M4" s="17"/>
      <c r="N4" s="65">
        <v>0.11</v>
      </c>
      <c r="O4" s="65">
        <v>-0.5</v>
      </c>
      <c r="P4" s="17"/>
      <c r="Q4" s="65">
        <v>0</v>
      </c>
      <c r="R4" s="65" t="e">
        <v>#DIV/0!</v>
      </c>
      <c r="S4" s="66"/>
      <c r="T4" s="65">
        <v>0</v>
      </c>
      <c r="U4" s="65" t="e">
        <v>#DIV/0!</v>
      </c>
      <c r="V4" s="17"/>
      <c r="W4" s="65">
        <v>0</v>
      </c>
      <c r="X4" s="65" t="e">
        <v>#DIV/0!</v>
      </c>
      <c r="Y4" s="17"/>
      <c r="Z4" s="65">
        <v>0.11</v>
      </c>
      <c r="AA4" s="65">
        <v>-0.5</v>
      </c>
    </row>
    <row r="5" customHeight="1" spans="1:27">
      <c r="A5" s="17" t="s">
        <v>30</v>
      </c>
      <c r="B5" s="15">
        <f>D5+G5+J5+M5+V5+Y5+P5+S5</f>
        <v>11</v>
      </c>
      <c r="C5" s="16">
        <f>(B5-B4)/B4</f>
        <v>0.222222222222222</v>
      </c>
      <c r="D5" s="15">
        <v>2</v>
      </c>
      <c r="E5" s="16">
        <f>D5/B5</f>
        <v>0.181818181818182</v>
      </c>
      <c r="F5" s="16">
        <f>(D5-D4)/D4</f>
        <v>1</v>
      </c>
      <c r="G5" s="15">
        <v>5</v>
      </c>
      <c r="H5" s="16">
        <f>G5/B5</f>
        <v>0.454545454545455</v>
      </c>
      <c r="I5" s="16" t="e">
        <f>(G5-G4)/G4</f>
        <v>#DIV/0!</v>
      </c>
      <c r="J5" s="15">
        <v>2</v>
      </c>
      <c r="K5" s="16">
        <f>J5/B5</f>
        <v>0.181818181818182</v>
      </c>
      <c r="L5" s="16" t="e">
        <f>(J5-J4)/J4</f>
        <v>#DIV/0!</v>
      </c>
      <c r="M5" s="15">
        <v>1</v>
      </c>
      <c r="N5" s="16">
        <f>M5/B5</f>
        <v>0.0909090909090909</v>
      </c>
      <c r="O5" s="16" t="e">
        <f>(M5-M4)/M4</f>
        <v>#DIV/0!</v>
      </c>
      <c r="P5" s="15"/>
      <c r="Q5" s="16">
        <f>P5/B5</f>
        <v>0</v>
      </c>
      <c r="R5" s="16" t="e">
        <f>(P5-P4)/P4</f>
        <v>#DIV/0!</v>
      </c>
      <c r="S5" s="64" t="s">
        <v>31</v>
      </c>
      <c r="T5" s="16">
        <f>S5/B5</f>
        <v>0.0909090909090909</v>
      </c>
      <c r="U5" s="16" t="e">
        <f>(S5-S4)/S4</f>
        <v>#DIV/0!</v>
      </c>
      <c r="V5" s="15"/>
      <c r="W5" s="16">
        <f>V5/B5</f>
        <v>0</v>
      </c>
      <c r="X5" s="16" t="e">
        <f>(V5-V4)/V4</f>
        <v>#DIV/0!</v>
      </c>
      <c r="Y5" s="15"/>
      <c r="Z5" s="16">
        <f>Y5/B5</f>
        <v>0</v>
      </c>
      <c r="AA5" s="16" t="e">
        <f>(Y5-Y4)/Y4</f>
        <v>#DIV/0!</v>
      </c>
    </row>
    <row r="6" customHeight="1" spans="1:27">
      <c r="A6" s="17" t="s">
        <v>32</v>
      </c>
      <c r="B6" s="15">
        <f>D6+G6+J6+M6+V6+Y6+P6+S6</f>
        <v>0</v>
      </c>
      <c r="C6" s="16">
        <f>(B6-B5)/B5</f>
        <v>-1</v>
      </c>
      <c r="D6" s="15"/>
      <c r="E6" s="16" t="e">
        <f>D6/B6</f>
        <v>#DIV/0!</v>
      </c>
      <c r="F6" s="16">
        <f>(D6-D5)/D5</f>
        <v>-1</v>
      </c>
      <c r="G6" s="15"/>
      <c r="H6" s="16" t="e">
        <f>G6/B6</f>
        <v>#DIV/0!</v>
      </c>
      <c r="I6" s="16">
        <f>(G6-G5)/G5</f>
        <v>-1</v>
      </c>
      <c r="J6" s="15"/>
      <c r="K6" s="16" t="e">
        <f>J6/B6</f>
        <v>#DIV/0!</v>
      </c>
      <c r="L6" s="16">
        <f>(J6-J5)/J5</f>
        <v>-1</v>
      </c>
      <c r="M6" s="15"/>
      <c r="N6" s="16" t="e">
        <f>M6/B6</f>
        <v>#DIV/0!</v>
      </c>
      <c r="O6" s="16">
        <f>(M6-M5)/M5</f>
        <v>-1</v>
      </c>
      <c r="P6" s="15"/>
      <c r="Q6" s="16" t="e">
        <f>P6/B6</f>
        <v>#DIV/0!</v>
      </c>
      <c r="R6" s="16" t="e">
        <f>(P6-P5)/P5</f>
        <v>#DIV/0!</v>
      </c>
      <c r="S6" s="64"/>
      <c r="T6" s="16" t="e">
        <f>S6/B6</f>
        <v>#DIV/0!</v>
      </c>
      <c r="U6" s="16">
        <f>(S6-S5)/S5</f>
        <v>-1</v>
      </c>
      <c r="V6" s="15"/>
      <c r="W6" s="16" t="e">
        <f>V6/B6</f>
        <v>#DIV/0!</v>
      </c>
      <c r="X6" s="16" t="e">
        <f>(V6-V5)/V5</f>
        <v>#DIV/0!</v>
      </c>
      <c r="Y6" s="15"/>
      <c r="Z6" s="16" t="e">
        <f>Y6/B6</f>
        <v>#DIV/0!</v>
      </c>
      <c r="AA6" s="16" t="e">
        <f>(Y6-Y5)/Y5</f>
        <v>#DIV/0!</v>
      </c>
    </row>
    <row r="7" customHeight="1" spans="1:27">
      <c r="A7" s="16" t="s">
        <v>33</v>
      </c>
      <c r="B7" s="15">
        <f>D7+G7+J7+M7+V7+Y7+P7+S7</f>
        <v>6</v>
      </c>
      <c r="C7" s="16" t="e">
        <f>(B7-B6)/B6</f>
        <v>#DIV/0!</v>
      </c>
      <c r="D7" s="15">
        <v>1</v>
      </c>
      <c r="E7" s="16">
        <f>D7/B7</f>
        <v>0.166666666666667</v>
      </c>
      <c r="F7" s="16" t="e">
        <f>(D7-D6)/D6</f>
        <v>#DIV/0!</v>
      </c>
      <c r="G7" s="15">
        <v>4</v>
      </c>
      <c r="H7" s="16">
        <f>G7/B7</f>
        <v>0.666666666666667</v>
      </c>
      <c r="I7" s="16" t="e">
        <f>(G7-G6)/G6</f>
        <v>#DIV/0!</v>
      </c>
      <c r="J7" s="15"/>
      <c r="K7" s="16">
        <f>J7/B7</f>
        <v>0</v>
      </c>
      <c r="L7" s="16" t="e">
        <f>(J7-J6)/J6</f>
        <v>#DIV/0!</v>
      </c>
      <c r="M7" s="15">
        <v>1</v>
      </c>
      <c r="N7" s="16">
        <f>M7/B7</f>
        <v>0.166666666666667</v>
      </c>
      <c r="O7" s="16" t="e">
        <f>(M7-M6)/M6</f>
        <v>#DIV/0!</v>
      </c>
      <c r="P7" s="15"/>
      <c r="Q7" s="16">
        <f>P7/B7</f>
        <v>0</v>
      </c>
      <c r="R7" s="16" t="e">
        <f>(P7-P6)/P6</f>
        <v>#DIV/0!</v>
      </c>
      <c r="S7" s="64"/>
      <c r="T7" s="16">
        <f>S7/B7</f>
        <v>0</v>
      </c>
      <c r="U7" s="16" t="e">
        <f>(S7-S6)/S6</f>
        <v>#DIV/0!</v>
      </c>
      <c r="V7" s="15"/>
      <c r="W7" s="16">
        <f>V7/B7</f>
        <v>0</v>
      </c>
      <c r="X7" s="16" t="e">
        <f>(V7-V6)/V6</f>
        <v>#DIV/0!</v>
      </c>
      <c r="Y7" s="15"/>
      <c r="Z7" s="16">
        <f>Y7/B7</f>
        <v>0</v>
      </c>
      <c r="AA7" s="16" t="e">
        <f>(Y7-Y6)/Y6</f>
        <v>#DIV/0!</v>
      </c>
    </row>
    <row r="8" customHeight="1" spans="1:27">
      <c r="A8" s="43" t="s">
        <v>34</v>
      </c>
      <c r="B8" s="15">
        <f t="shared" ref="B8:B15" si="0">D8+G8+J8+M8+V8+Y8+P8+S8</f>
        <v>2</v>
      </c>
      <c r="C8" s="16">
        <f t="shared" ref="C8:C15" si="1">(B8-B7)/B7</f>
        <v>-0.666666666666667</v>
      </c>
      <c r="D8" s="15"/>
      <c r="E8" s="16">
        <f t="shared" ref="E8:E15" si="2">D8/B8</f>
        <v>0</v>
      </c>
      <c r="F8" s="16">
        <f t="shared" ref="F8:F15" si="3">(D8-D7)/D7</f>
        <v>-1</v>
      </c>
      <c r="G8" s="15">
        <v>2</v>
      </c>
      <c r="H8" s="16">
        <f t="shared" ref="H8:H15" si="4">G8/B8</f>
        <v>1</v>
      </c>
      <c r="I8" s="16">
        <f t="shared" ref="I8:I15" si="5">(G8-G7)/G7</f>
        <v>-0.5</v>
      </c>
      <c r="J8" s="15"/>
      <c r="K8" s="16">
        <f t="shared" ref="K8:K15" si="6">J8/B8</f>
        <v>0</v>
      </c>
      <c r="L8" s="16" t="e">
        <f t="shared" ref="L8:L15" si="7">(J8-J7)/J7</f>
        <v>#DIV/0!</v>
      </c>
      <c r="M8" s="15"/>
      <c r="N8" s="16">
        <f t="shared" ref="N8:N15" si="8">M8/B8</f>
        <v>0</v>
      </c>
      <c r="O8" s="16">
        <f t="shared" ref="O8:O15" si="9">(M8-M7)/M7</f>
        <v>-1</v>
      </c>
      <c r="P8" s="15"/>
      <c r="Q8" s="16">
        <f t="shared" ref="Q8:Q15" si="10">P8/B8</f>
        <v>0</v>
      </c>
      <c r="R8" s="16" t="e">
        <f t="shared" ref="R8:R15" si="11">(P8-P7)/P7</f>
        <v>#DIV/0!</v>
      </c>
      <c r="S8" s="64"/>
      <c r="T8" s="16">
        <f t="shared" ref="T8:T15" si="12">S8/B8</f>
        <v>0</v>
      </c>
      <c r="U8" s="16" t="e">
        <f t="shared" ref="U8:U15" si="13">(S8-S7)/S7</f>
        <v>#DIV/0!</v>
      </c>
      <c r="V8" s="15"/>
      <c r="W8" s="16">
        <f t="shared" ref="W8:W15" si="14">V8/B8</f>
        <v>0</v>
      </c>
      <c r="X8" s="16" t="e">
        <f t="shared" ref="X8:X15" si="15">(V8-V7)/V7</f>
        <v>#DIV/0!</v>
      </c>
      <c r="Y8" s="15"/>
      <c r="Z8" s="16">
        <f t="shared" ref="Z8:Z15" si="16">Y8/B8</f>
        <v>0</v>
      </c>
      <c r="AA8" s="16" t="e">
        <f t="shared" ref="AA8:AA15" si="17">(Y8-Y7)/Y7</f>
        <v>#DIV/0!</v>
      </c>
    </row>
    <row r="9" customHeight="1" spans="1:27">
      <c r="A9" s="16" t="s">
        <v>35</v>
      </c>
      <c r="B9" s="15">
        <f t="shared" si="0"/>
        <v>6</v>
      </c>
      <c r="C9" s="16">
        <f t="shared" si="1"/>
        <v>2</v>
      </c>
      <c r="D9" s="15">
        <v>1</v>
      </c>
      <c r="E9" s="16">
        <f t="shared" si="2"/>
        <v>0.166666666666667</v>
      </c>
      <c r="F9" s="16" t="e">
        <f t="shared" si="3"/>
        <v>#DIV/0!</v>
      </c>
      <c r="G9" s="15">
        <v>4</v>
      </c>
      <c r="H9" s="16">
        <f t="shared" si="4"/>
        <v>0.666666666666667</v>
      </c>
      <c r="I9" s="16">
        <f t="shared" si="5"/>
        <v>1</v>
      </c>
      <c r="J9" s="15"/>
      <c r="K9" s="16">
        <f t="shared" si="6"/>
        <v>0</v>
      </c>
      <c r="L9" s="16" t="e">
        <f t="shared" si="7"/>
        <v>#DIV/0!</v>
      </c>
      <c r="M9" s="15"/>
      <c r="N9" s="16">
        <f t="shared" si="8"/>
        <v>0</v>
      </c>
      <c r="O9" s="16" t="e">
        <f t="shared" si="9"/>
        <v>#DIV/0!</v>
      </c>
      <c r="P9" s="15"/>
      <c r="Q9" s="16">
        <f t="shared" si="10"/>
        <v>0</v>
      </c>
      <c r="R9" s="16" t="e">
        <f t="shared" si="11"/>
        <v>#DIV/0!</v>
      </c>
      <c r="S9" s="64" t="s">
        <v>31</v>
      </c>
      <c r="T9" s="16">
        <f t="shared" si="12"/>
        <v>0.166666666666667</v>
      </c>
      <c r="U9" s="16" t="e">
        <f t="shared" si="13"/>
        <v>#DIV/0!</v>
      </c>
      <c r="V9" s="15"/>
      <c r="W9" s="16">
        <f t="shared" si="14"/>
        <v>0</v>
      </c>
      <c r="X9" s="16" t="e">
        <f t="shared" si="15"/>
        <v>#DIV/0!</v>
      </c>
      <c r="Y9" s="15"/>
      <c r="Z9" s="16">
        <f t="shared" si="16"/>
        <v>0</v>
      </c>
      <c r="AA9" s="16" t="e">
        <f t="shared" si="17"/>
        <v>#DIV/0!</v>
      </c>
    </row>
    <row r="10" customHeight="1" spans="1:27">
      <c r="A10" s="16" t="s">
        <v>36</v>
      </c>
      <c r="B10" s="15">
        <f t="shared" si="0"/>
        <v>13</v>
      </c>
      <c r="C10" s="16">
        <f t="shared" si="1"/>
        <v>1.16666666666667</v>
      </c>
      <c r="D10" s="15"/>
      <c r="E10" s="16">
        <f t="shared" si="2"/>
        <v>0</v>
      </c>
      <c r="F10" s="16">
        <f t="shared" si="3"/>
        <v>-1</v>
      </c>
      <c r="G10" s="15">
        <v>10</v>
      </c>
      <c r="H10" s="16">
        <f t="shared" si="4"/>
        <v>0.769230769230769</v>
      </c>
      <c r="I10" s="16">
        <f t="shared" si="5"/>
        <v>1.5</v>
      </c>
      <c r="J10" s="15">
        <v>1</v>
      </c>
      <c r="K10" s="16">
        <f t="shared" si="6"/>
        <v>0.0769230769230769</v>
      </c>
      <c r="L10" s="16" t="e">
        <f t="shared" si="7"/>
        <v>#DIV/0!</v>
      </c>
      <c r="M10" s="15"/>
      <c r="N10" s="16">
        <f t="shared" si="8"/>
        <v>0</v>
      </c>
      <c r="O10" s="16" t="e">
        <f t="shared" si="9"/>
        <v>#DIV/0!</v>
      </c>
      <c r="P10" s="15">
        <v>1</v>
      </c>
      <c r="Q10" s="16">
        <f t="shared" si="10"/>
        <v>0.0769230769230769</v>
      </c>
      <c r="R10" s="16" t="e">
        <f t="shared" si="11"/>
        <v>#DIV/0!</v>
      </c>
      <c r="S10" s="64" t="s">
        <v>31</v>
      </c>
      <c r="T10" s="16">
        <f t="shared" si="12"/>
        <v>0.0769230769230769</v>
      </c>
      <c r="U10" s="16">
        <f t="shared" si="13"/>
        <v>0</v>
      </c>
      <c r="V10" s="15"/>
      <c r="W10" s="16">
        <f t="shared" si="14"/>
        <v>0</v>
      </c>
      <c r="X10" s="16" t="e">
        <f t="shared" si="15"/>
        <v>#DIV/0!</v>
      </c>
      <c r="Y10" s="15"/>
      <c r="Z10" s="16">
        <f t="shared" si="16"/>
        <v>0</v>
      </c>
      <c r="AA10" s="16" t="e">
        <f t="shared" si="17"/>
        <v>#DIV/0!</v>
      </c>
    </row>
    <row r="11" customHeight="1" spans="1:27">
      <c r="A11" s="16" t="s">
        <v>37</v>
      </c>
      <c r="B11" s="15">
        <f t="shared" si="0"/>
        <v>16</v>
      </c>
      <c r="C11" s="16">
        <f t="shared" si="1"/>
        <v>0.230769230769231</v>
      </c>
      <c r="D11" s="15">
        <v>5</v>
      </c>
      <c r="E11" s="16">
        <f t="shared" si="2"/>
        <v>0.3125</v>
      </c>
      <c r="F11" s="16" t="e">
        <f t="shared" si="3"/>
        <v>#DIV/0!</v>
      </c>
      <c r="G11" s="15">
        <v>9</v>
      </c>
      <c r="H11" s="16">
        <f t="shared" si="4"/>
        <v>0.5625</v>
      </c>
      <c r="I11" s="16">
        <f t="shared" si="5"/>
        <v>-0.1</v>
      </c>
      <c r="J11" s="15">
        <v>1</v>
      </c>
      <c r="K11" s="16">
        <f t="shared" si="6"/>
        <v>0.0625</v>
      </c>
      <c r="L11" s="16">
        <f t="shared" si="7"/>
        <v>0</v>
      </c>
      <c r="M11" s="15"/>
      <c r="N11" s="16">
        <f t="shared" si="8"/>
        <v>0</v>
      </c>
      <c r="O11" s="16" t="e">
        <f t="shared" si="9"/>
        <v>#DIV/0!</v>
      </c>
      <c r="P11" s="15"/>
      <c r="Q11" s="16">
        <f t="shared" si="10"/>
        <v>0</v>
      </c>
      <c r="R11" s="16">
        <f t="shared" si="11"/>
        <v>-1</v>
      </c>
      <c r="S11" s="64" t="s">
        <v>31</v>
      </c>
      <c r="T11" s="16">
        <f t="shared" si="12"/>
        <v>0.0625</v>
      </c>
      <c r="U11" s="16">
        <f t="shared" si="13"/>
        <v>0</v>
      </c>
      <c r="V11" s="15"/>
      <c r="W11" s="16">
        <f t="shared" si="14"/>
        <v>0</v>
      </c>
      <c r="X11" s="16" t="e">
        <f t="shared" si="15"/>
        <v>#DIV/0!</v>
      </c>
      <c r="Y11" s="15"/>
      <c r="Z11" s="16">
        <f t="shared" si="16"/>
        <v>0</v>
      </c>
      <c r="AA11" s="16" t="e">
        <f t="shared" si="17"/>
        <v>#DIV/0!</v>
      </c>
    </row>
    <row r="12" customHeight="1" spans="1:27">
      <c r="A12" s="16" t="s">
        <v>38</v>
      </c>
      <c r="B12" s="15">
        <f t="shared" si="0"/>
        <v>6</v>
      </c>
      <c r="C12" s="16">
        <f t="shared" si="1"/>
        <v>-0.625</v>
      </c>
      <c r="D12" s="15"/>
      <c r="E12" s="16">
        <f t="shared" si="2"/>
        <v>0</v>
      </c>
      <c r="F12" s="16">
        <f t="shared" si="3"/>
        <v>-1</v>
      </c>
      <c r="G12" s="15">
        <v>6</v>
      </c>
      <c r="H12" s="16">
        <f t="shared" si="4"/>
        <v>1</v>
      </c>
      <c r="I12" s="16">
        <f t="shared" si="5"/>
        <v>-0.333333333333333</v>
      </c>
      <c r="J12" s="15"/>
      <c r="K12" s="16">
        <f t="shared" si="6"/>
        <v>0</v>
      </c>
      <c r="L12" s="16">
        <f t="shared" si="7"/>
        <v>-1</v>
      </c>
      <c r="M12" s="15"/>
      <c r="N12" s="16">
        <f t="shared" si="8"/>
        <v>0</v>
      </c>
      <c r="O12" s="16" t="e">
        <f t="shared" si="9"/>
        <v>#DIV/0!</v>
      </c>
      <c r="P12" s="15"/>
      <c r="Q12" s="16">
        <f t="shared" si="10"/>
        <v>0</v>
      </c>
      <c r="R12" s="16" t="e">
        <f t="shared" si="11"/>
        <v>#DIV/0!</v>
      </c>
      <c r="S12" s="64"/>
      <c r="T12" s="16">
        <f t="shared" si="12"/>
        <v>0</v>
      </c>
      <c r="U12" s="16">
        <f t="shared" si="13"/>
        <v>-1</v>
      </c>
      <c r="V12" s="15"/>
      <c r="W12" s="16">
        <f t="shared" si="14"/>
        <v>0</v>
      </c>
      <c r="X12" s="16" t="e">
        <f t="shared" si="15"/>
        <v>#DIV/0!</v>
      </c>
      <c r="Y12" s="15"/>
      <c r="Z12" s="16">
        <f t="shared" si="16"/>
        <v>0</v>
      </c>
      <c r="AA12" s="16" t="e">
        <f t="shared" si="17"/>
        <v>#DIV/0!</v>
      </c>
    </row>
    <row r="13" customHeight="1" spans="1:27">
      <c r="A13" s="15" t="s">
        <v>39</v>
      </c>
      <c r="B13" s="15">
        <f t="shared" si="0"/>
        <v>20</v>
      </c>
      <c r="C13" s="16">
        <f t="shared" si="1"/>
        <v>2.33333333333333</v>
      </c>
      <c r="D13" s="15">
        <v>2</v>
      </c>
      <c r="E13" s="16">
        <f t="shared" si="2"/>
        <v>0.1</v>
      </c>
      <c r="F13" s="16" t="e">
        <f t="shared" si="3"/>
        <v>#DIV/0!</v>
      </c>
      <c r="G13" s="15">
        <v>10</v>
      </c>
      <c r="H13" s="16">
        <f t="shared" si="4"/>
        <v>0.5</v>
      </c>
      <c r="I13" s="16">
        <f t="shared" si="5"/>
        <v>0.666666666666667</v>
      </c>
      <c r="J13" s="15">
        <v>3</v>
      </c>
      <c r="K13" s="16">
        <f t="shared" si="6"/>
        <v>0.15</v>
      </c>
      <c r="L13" s="16" t="e">
        <f t="shared" si="7"/>
        <v>#DIV/0!</v>
      </c>
      <c r="M13" s="15">
        <v>3</v>
      </c>
      <c r="N13" s="16">
        <f t="shared" si="8"/>
        <v>0.15</v>
      </c>
      <c r="O13" s="16" t="e">
        <f t="shared" si="9"/>
        <v>#DIV/0!</v>
      </c>
      <c r="P13" s="15"/>
      <c r="Q13" s="16">
        <f t="shared" si="10"/>
        <v>0</v>
      </c>
      <c r="R13" s="16" t="e">
        <f t="shared" si="11"/>
        <v>#DIV/0!</v>
      </c>
      <c r="S13" s="64" t="s">
        <v>40</v>
      </c>
      <c r="T13" s="16">
        <f t="shared" si="12"/>
        <v>0.1</v>
      </c>
      <c r="U13" s="16" t="e">
        <f t="shared" si="13"/>
        <v>#DIV/0!</v>
      </c>
      <c r="V13" s="15"/>
      <c r="W13" s="16">
        <f t="shared" si="14"/>
        <v>0</v>
      </c>
      <c r="X13" s="16" t="e">
        <f t="shared" si="15"/>
        <v>#DIV/0!</v>
      </c>
      <c r="Y13" s="15"/>
      <c r="Z13" s="16">
        <f t="shared" si="16"/>
        <v>0</v>
      </c>
      <c r="AA13" s="16" t="e">
        <f t="shared" si="17"/>
        <v>#DIV/0!</v>
      </c>
    </row>
    <row r="14" customHeight="1" spans="1:27">
      <c r="A14" s="16" t="s">
        <v>41</v>
      </c>
      <c r="B14" s="15">
        <f t="shared" si="0"/>
        <v>9</v>
      </c>
      <c r="C14" s="16">
        <f t="shared" si="1"/>
        <v>-0.55</v>
      </c>
      <c r="D14" s="15">
        <v>2</v>
      </c>
      <c r="E14" s="16">
        <f t="shared" si="2"/>
        <v>0.222222222222222</v>
      </c>
      <c r="F14" s="16">
        <f t="shared" si="3"/>
        <v>0</v>
      </c>
      <c r="G14" s="15">
        <v>6</v>
      </c>
      <c r="H14" s="16">
        <f t="shared" si="4"/>
        <v>0.666666666666667</v>
      </c>
      <c r="I14" s="16">
        <f t="shared" si="5"/>
        <v>-0.4</v>
      </c>
      <c r="J14" s="15"/>
      <c r="K14" s="16">
        <f t="shared" si="6"/>
        <v>0</v>
      </c>
      <c r="L14" s="16">
        <f t="shared" si="7"/>
        <v>-1</v>
      </c>
      <c r="M14" s="15"/>
      <c r="N14" s="16">
        <f t="shared" si="8"/>
        <v>0</v>
      </c>
      <c r="O14" s="16">
        <f t="shared" si="9"/>
        <v>-1</v>
      </c>
      <c r="P14" s="15"/>
      <c r="Q14" s="16">
        <f t="shared" si="10"/>
        <v>0</v>
      </c>
      <c r="R14" s="16" t="e">
        <f t="shared" si="11"/>
        <v>#DIV/0!</v>
      </c>
      <c r="S14" s="64" t="s">
        <v>31</v>
      </c>
      <c r="T14" s="16">
        <f t="shared" si="12"/>
        <v>0.111111111111111</v>
      </c>
      <c r="U14" s="16">
        <f t="shared" si="13"/>
        <v>-0.5</v>
      </c>
      <c r="V14" s="15"/>
      <c r="W14" s="16">
        <f t="shared" si="14"/>
        <v>0</v>
      </c>
      <c r="X14" s="16" t="e">
        <f t="shared" si="15"/>
        <v>#DIV/0!</v>
      </c>
      <c r="Y14" s="15"/>
      <c r="Z14" s="16">
        <f t="shared" si="16"/>
        <v>0</v>
      </c>
      <c r="AA14" s="16" t="e">
        <f t="shared" si="17"/>
        <v>#DIV/0!</v>
      </c>
    </row>
    <row r="15" customHeight="1" spans="1:27">
      <c r="A15" s="16" t="s">
        <v>42</v>
      </c>
      <c r="B15" s="15">
        <f t="shared" si="0"/>
        <v>7</v>
      </c>
      <c r="C15" s="16">
        <f t="shared" si="1"/>
        <v>-0.222222222222222</v>
      </c>
      <c r="D15" s="15">
        <v>2</v>
      </c>
      <c r="E15" s="16">
        <f t="shared" si="2"/>
        <v>0.285714285714286</v>
      </c>
      <c r="F15" s="16">
        <f t="shared" si="3"/>
        <v>0</v>
      </c>
      <c r="G15" s="15">
        <v>2</v>
      </c>
      <c r="H15" s="16">
        <f t="shared" si="4"/>
        <v>0.285714285714286</v>
      </c>
      <c r="I15" s="16">
        <f t="shared" si="5"/>
        <v>-0.666666666666667</v>
      </c>
      <c r="J15" s="15">
        <v>1</v>
      </c>
      <c r="K15" s="16">
        <f t="shared" si="6"/>
        <v>0.142857142857143</v>
      </c>
      <c r="L15" s="16" t="e">
        <f t="shared" si="7"/>
        <v>#DIV/0!</v>
      </c>
      <c r="M15" s="15">
        <v>1</v>
      </c>
      <c r="N15" s="16">
        <f t="shared" si="8"/>
        <v>0.142857142857143</v>
      </c>
      <c r="O15" s="16" t="e">
        <f t="shared" si="9"/>
        <v>#DIV/0!</v>
      </c>
      <c r="P15" s="15"/>
      <c r="Q15" s="16">
        <f t="shared" si="10"/>
        <v>0</v>
      </c>
      <c r="R15" s="16" t="e">
        <f t="shared" si="11"/>
        <v>#DIV/0!</v>
      </c>
      <c r="S15" s="64"/>
      <c r="T15" s="16">
        <f t="shared" si="12"/>
        <v>0</v>
      </c>
      <c r="U15" s="16">
        <f t="shared" si="13"/>
        <v>-1</v>
      </c>
      <c r="V15" s="15">
        <v>1</v>
      </c>
      <c r="W15" s="16">
        <f t="shared" si="14"/>
        <v>0.142857142857143</v>
      </c>
      <c r="X15" s="16" t="e">
        <f t="shared" si="15"/>
        <v>#DIV/0!</v>
      </c>
      <c r="Y15" s="15"/>
      <c r="Z15" s="16">
        <f t="shared" si="16"/>
        <v>0</v>
      </c>
      <c r="AA15" s="16" t="e">
        <f t="shared" si="17"/>
        <v>#DIV/0!</v>
      </c>
    </row>
    <row r="16" customHeight="1" spans="1:27">
      <c r="A16" s="16" t="s">
        <v>43</v>
      </c>
      <c r="B16" s="15">
        <f t="shared" ref="B16:B26" si="18">D16+G16+J16+M16+V16+Y16+P16+S16</f>
        <v>10</v>
      </c>
      <c r="C16" s="16">
        <f t="shared" ref="C16:C26" si="19">(B16-B15)/B15</f>
        <v>0.428571428571429</v>
      </c>
      <c r="D16" s="15">
        <v>1</v>
      </c>
      <c r="E16" s="16">
        <f t="shared" ref="E16:E26" si="20">D16/B16</f>
        <v>0.1</v>
      </c>
      <c r="F16" s="16">
        <f t="shared" ref="F16:F26" si="21">(D16-D15)/D15</f>
        <v>-0.5</v>
      </c>
      <c r="G16" s="15">
        <v>6</v>
      </c>
      <c r="H16" s="16">
        <f t="shared" ref="H16:H26" si="22">G16/B16</f>
        <v>0.6</v>
      </c>
      <c r="I16" s="16">
        <f t="shared" ref="I16:I26" si="23">(G16-G15)/G15</f>
        <v>2</v>
      </c>
      <c r="J16" s="15">
        <v>2</v>
      </c>
      <c r="K16" s="16">
        <f t="shared" ref="K16:K26" si="24">J16/B16</f>
        <v>0.2</v>
      </c>
      <c r="L16" s="16">
        <f t="shared" ref="L16:L26" si="25">(J16-J15)/J15</f>
        <v>1</v>
      </c>
      <c r="M16" s="15"/>
      <c r="N16" s="16">
        <f t="shared" ref="N16:N26" si="26">M16/B16</f>
        <v>0</v>
      </c>
      <c r="O16" s="16">
        <f t="shared" ref="O16:O26" si="27">(M16-M15)/M15</f>
        <v>-1</v>
      </c>
      <c r="P16" s="15"/>
      <c r="Q16" s="16">
        <f t="shared" ref="Q16:Q26" si="28">P16/B16</f>
        <v>0</v>
      </c>
      <c r="R16" s="16" t="e">
        <f t="shared" ref="R16:R26" si="29">(P16-P15)/P15</f>
        <v>#DIV/0!</v>
      </c>
      <c r="S16" s="64" t="s">
        <v>31</v>
      </c>
      <c r="T16" s="16">
        <f t="shared" ref="T16:T26" si="30">S16/B16</f>
        <v>0.1</v>
      </c>
      <c r="U16" s="16" t="e">
        <f t="shared" ref="U16:U26" si="31">(S16-S15)/S15</f>
        <v>#DIV/0!</v>
      </c>
      <c r="V16" s="15"/>
      <c r="W16" s="16">
        <f t="shared" ref="W16:W26" si="32">V16/B16</f>
        <v>0</v>
      </c>
      <c r="X16" s="16">
        <f t="shared" ref="X16:X26" si="33">(V16-V15)/V15</f>
        <v>-1</v>
      </c>
      <c r="Y16" s="15"/>
      <c r="Z16" s="16">
        <f t="shared" ref="Z16:Z26" si="34">Y16/B16</f>
        <v>0</v>
      </c>
      <c r="AA16" s="16" t="e">
        <f t="shared" ref="AA16:AA26" si="35">(Y16-Y15)/Y15</f>
        <v>#DIV/0!</v>
      </c>
    </row>
    <row r="17" customHeight="1" spans="1:27">
      <c r="A17" s="16" t="s">
        <v>44</v>
      </c>
      <c r="B17" s="15">
        <f t="shared" si="18"/>
        <v>10</v>
      </c>
      <c r="C17" s="16">
        <f t="shared" si="19"/>
        <v>0</v>
      </c>
      <c r="D17" s="15">
        <v>3</v>
      </c>
      <c r="E17" s="16">
        <f t="shared" si="20"/>
        <v>0.3</v>
      </c>
      <c r="F17" s="16">
        <f t="shared" si="21"/>
        <v>2</v>
      </c>
      <c r="G17" s="15">
        <v>6</v>
      </c>
      <c r="H17" s="16">
        <f t="shared" si="22"/>
        <v>0.6</v>
      </c>
      <c r="I17" s="16">
        <f t="shared" si="23"/>
        <v>0</v>
      </c>
      <c r="J17" s="15"/>
      <c r="K17" s="16">
        <f t="shared" si="24"/>
        <v>0</v>
      </c>
      <c r="L17" s="16">
        <f t="shared" si="25"/>
        <v>-1</v>
      </c>
      <c r="M17" s="15"/>
      <c r="N17" s="16">
        <f t="shared" si="26"/>
        <v>0</v>
      </c>
      <c r="O17" s="16" t="e">
        <f t="shared" si="27"/>
        <v>#DIV/0!</v>
      </c>
      <c r="P17" s="15"/>
      <c r="Q17" s="16">
        <f t="shared" si="28"/>
        <v>0</v>
      </c>
      <c r="R17" s="16" t="e">
        <f t="shared" si="29"/>
        <v>#DIV/0!</v>
      </c>
      <c r="S17" s="64" t="s">
        <v>31</v>
      </c>
      <c r="T17" s="16">
        <f t="shared" si="30"/>
        <v>0.1</v>
      </c>
      <c r="U17" s="16">
        <f t="shared" si="31"/>
        <v>0</v>
      </c>
      <c r="V17" s="15"/>
      <c r="W17" s="16">
        <f t="shared" si="32"/>
        <v>0</v>
      </c>
      <c r="X17" s="16" t="e">
        <f t="shared" si="33"/>
        <v>#DIV/0!</v>
      </c>
      <c r="Y17" s="15"/>
      <c r="Z17" s="16">
        <f t="shared" si="34"/>
        <v>0</v>
      </c>
      <c r="AA17" s="16" t="e">
        <f t="shared" si="35"/>
        <v>#DIV/0!</v>
      </c>
    </row>
    <row r="18" customHeight="1" spans="1:27">
      <c r="A18" s="16" t="s">
        <v>45</v>
      </c>
      <c r="B18" s="15">
        <f t="shared" si="18"/>
        <v>5</v>
      </c>
      <c r="C18" s="16">
        <f t="shared" si="19"/>
        <v>-0.5</v>
      </c>
      <c r="D18" s="15"/>
      <c r="E18" s="16">
        <f t="shared" si="20"/>
        <v>0</v>
      </c>
      <c r="F18" s="16">
        <f t="shared" si="21"/>
        <v>-1</v>
      </c>
      <c r="G18" s="15">
        <v>4</v>
      </c>
      <c r="H18" s="16">
        <f t="shared" si="22"/>
        <v>0.8</v>
      </c>
      <c r="I18" s="16">
        <f t="shared" si="23"/>
        <v>-0.333333333333333</v>
      </c>
      <c r="J18" s="15"/>
      <c r="K18" s="16">
        <f t="shared" si="24"/>
        <v>0</v>
      </c>
      <c r="L18" s="16" t="e">
        <f t="shared" si="25"/>
        <v>#DIV/0!</v>
      </c>
      <c r="M18" s="15">
        <v>1</v>
      </c>
      <c r="N18" s="16">
        <f t="shared" si="26"/>
        <v>0.2</v>
      </c>
      <c r="O18" s="16" t="e">
        <f t="shared" si="27"/>
        <v>#DIV/0!</v>
      </c>
      <c r="P18" s="15"/>
      <c r="Q18" s="16">
        <f t="shared" si="28"/>
        <v>0</v>
      </c>
      <c r="R18" s="16" t="e">
        <f t="shared" si="29"/>
        <v>#DIV/0!</v>
      </c>
      <c r="S18" s="64"/>
      <c r="T18" s="16">
        <f t="shared" si="30"/>
        <v>0</v>
      </c>
      <c r="U18" s="16">
        <f t="shared" si="31"/>
        <v>-1</v>
      </c>
      <c r="V18" s="15"/>
      <c r="W18" s="16">
        <f t="shared" si="32"/>
        <v>0</v>
      </c>
      <c r="X18" s="16" t="e">
        <f t="shared" si="33"/>
        <v>#DIV/0!</v>
      </c>
      <c r="Y18" s="15"/>
      <c r="Z18" s="16">
        <f t="shared" si="34"/>
        <v>0</v>
      </c>
      <c r="AA18" s="16" t="e">
        <f t="shared" si="35"/>
        <v>#DIV/0!</v>
      </c>
    </row>
    <row r="19" customHeight="1" spans="1:27">
      <c r="A19" s="16" t="s">
        <v>46</v>
      </c>
      <c r="B19" s="15">
        <f t="shared" si="18"/>
        <v>7</v>
      </c>
      <c r="C19" s="16">
        <f t="shared" si="19"/>
        <v>0.4</v>
      </c>
      <c r="D19" s="15">
        <v>1</v>
      </c>
      <c r="E19" s="16">
        <f t="shared" si="20"/>
        <v>0.142857142857143</v>
      </c>
      <c r="F19" s="16" t="e">
        <f t="shared" si="21"/>
        <v>#DIV/0!</v>
      </c>
      <c r="G19" s="15">
        <v>4</v>
      </c>
      <c r="H19" s="16">
        <f t="shared" si="22"/>
        <v>0.571428571428571</v>
      </c>
      <c r="I19" s="16">
        <f t="shared" si="23"/>
        <v>0</v>
      </c>
      <c r="J19" s="15"/>
      <c r="K19" s="16">
        <f t="shared" si="24"/>
        <v>0</v>
      </c>
      <c r="L19" s="16" t="e">
        <f t="shared" si="25"/>
        <v>#DIV/0!</v>
      </c>
      <c r="M19" s="15"/>
      <c r="N19" s="16">
        <f t="shared" si="26"/>
        <v>0</v>
      </c>
      <c r="O19" s="16">
        <f t="shared" si="27"/>
        <v>-1</v>
      </c>
      <c r="P19" s="15">
        <v>1</v>
      </c>
      <c r="Q19" s="16">
        <f t="shared" si="28"/>
        <v>0.142857142857143</v>
      </c>
      <c r="R19" s="16" t="e">
        <f t="shared" si="29"/>
        <v>#DIV/0!</v>
      </c>
      <c r="S19" s="64" t="s">
        <v>31</v>
      </c>
      <c r="T19" s="16">
        <f t="shared" si="30"/>
        <v>0.142857142857143</v>
      </c>
      <c r="U19" s="16" t="e">
        <f t="shared" si="31"/>
        <v>#DIV/0!</v>
      </c>
      <c r="V19" s="15"/>
      <c r="W19" s="16">
        <f t="shared" si="32"/>
        <v>0</v>
      </c>
      <c r="X19" s="16" t="e">
        <f t="shared" si="33"/>
        <v>#DIV/0!</v>
      </c>
      <c r="Y19" s="15"/>
      <c r="Z19" s="16">
        <f t="shared" si="34"/>
        <v>0</v>
      </c>
      <c r="AA19" s="16" t="e">
        <f t="shared" si="35"/>
        <v>#DIV/0!</v>
      </c>
    </row>
    <row r="20" customHeight="1" spans="1:27">
      <c r="A20" s="16" t="s">
        <v>47</v>
      </c>
      <c r="B20" s="15">
        <f t="shared" si="18"/>
        <v>5</v>
      </c>
      <c r="C20" s="16">
        <f t="shared" si="19"/>
        <v>-0.285714285714286</v>
      </c>
      <c r="D20" s="15">
        <v>1</v>
      </c>
      <c r="E20" s="16">
        <f t="shared" si="20"/>
        <v>0.2</v>
      </c>
      <c r="F20" s="16">
        <f t="shared" si="21"/>
        <v>0</v>
      </c>
      <c r="G20" s="15">
        <v>4</v>
      </c>
      <c r="H20" s="16">
        <f t="shared" si="22"/>
        <v>0.8</v>
      </c>
      <c r="I20" s="16">
        <f t="shared" si="23"/>
        <v>0</v>
      </c>
      <c r="J20" s="15"/>
      <c r="K20" s="16">
        <f t="shared" si="24"/>
        <v>0</v>
      </c>
      <c r="L20" s="16" t="e">
        <f t="shared" si="25"/>
        <v>#DIV/0!</v>
      </c>
      <c r="M20" s="15"/>
      <c r="N20" s="16">
        <f t="shared" si="26"/>
        <v>0</v>
      </c>
      <c r="O20" s="16" t="e">
        <f t="shared" si="27"/>
        <v>#DIV/0!</v>
      </c>
      <c r="P20" s="15"/>
      <c r="Q20" s="16">
        <f t="shared" si="28"/>
        <v>0</v>
      </c>
      <c r="R20" s="16">
        <f t="shared" si="29"/>
        <v>-1</v>
      </c>
      <c r="S20" s="64"/>
      <c r="T20" s="16">
        <f t="shared" si="30"/>
        <v>0</v>
      </c>
      <c r="U20" s="16">
        <f t="shared" si="31"/>
        <v>-1</v>
      </c>
      <c r="V20" s="15"/>
      <c r="W20" s="16">
        <f t="shared" si="32"/>
        <v>0</v>
      </c>
      <c r="X20" s="16" t="e">
        <f t="shared" si="33"/>
        <v>#DIV/0!</v>
      </c>
      <c r="Y20" s="15"/>
      <c r="Z20" s="16">
        <f t="shared" si="34"/>
        <v>0</v>
      </c>
      <c r="AA20" s="16" t="e">
        <f t="shared" si="35"/>
        <v>#DIV/0!</v>
      </c>
    </row>
    <row r="21" customHeight="1" spans="1:27">
      <c r="A21" s="16" t="s">
        <v>48</v>
      </c>
      <c r="B21" s="15">
        <f t="shared" si="18"/>
        <v>7</v>
      </c>
      <c r="C21" s="16">
        <f t="shared" si="19"/>
        <v>0.4</v>
      </c>
      <c r="D21" s="15">
        <v>1</v>
      </c>
      <c r="E21" s="16">
        <f t="shared" si="20"/>
        <v>0.142857142857143</v>
      </c>
      <c r="F21" s="16">
        <f t="shared" si="21"/>
        <v>0</v>
      </c>
      <c r="G21" s="15">
        <v>4</v>
      </c>
      <c r="H21" s="16">
        <f t="shared" si="22"/>
        <v>0.571428571428571</v>
      </c>
      <c r="I21" s="16">
        <f t="shared" si="23"/>
        <v>0</v>
      </c>
      <c r="J21" s="15">
        <v>1</v>
      </c>
      <c r="K21" s="16">
        <f t="shared" si="24"/>
        <v>0.142857142857143</v>
      </c>
      <c r="L21" s="16" t="e">
        <f t="shared" si="25"/>
        <v>#DIV/0!</v>
      </c>
      <c r="M21" s="15">
        <v>1</v>
      </c>
      <c r="N21" s="16">
        <f t="shared" si="26"/>
        <v>0.142857142857143</v>
      </c>
      <c r="O21" s="16" t="e">
        <f t="shared" si="27"/>
        <v>#DIV/0!</v>
      </c>
      <c r="P21" s="15"/>
      <c r="Q21" s="16">
        <f t="shared" si="28"/>
        <v>0</v>
      </c>
      <c r="R21" s="16" t="e">
        <f t="shared" si="29"/>
        <v>#DIV/0!</v>
      </c>
      <c r="S21" s="64"/>
      <c r="T21" s="16">
        <f t="shared" si="30"/>
        <v>0</v>
      </c>
      <c r="U21" s="16" t="e">
        <f t="shared" si="31"/>
        <v>#DIV/0!</v>
      </c>
      <c r="V21" s="15"/>
      <c r="W21" s="16">
        <f t="shared" si="32"/>
        <v>0</v>
      </c>
      <c r="X21" s="16" t="e">
        <f t="shared" si="33"/>
        <v>#DIV/0!</v>
      </c>
      <c r="Y21" s="15"/>
      <c r="Z21" s="16">
        <f t="shared" si="34"/>
        <v>0</v>
      </c>
      <c r="AA21" s="16" t="e">
        <f t="shared" si="35"/>
        <v>#DIV/0!</v>
      </c>
    </row>
    <row r="22" customHeight="1" spans="1:27">
      <c r="A22" s="16" t="s">
        <v>49</v>
      </c>
      <c r="B22" s="15">
        <f t="shared" si="18"/>
        <v>2</v>
      </c>
      <c r="C22" s="16">
        <f t="shared" si="19"/>
        <v>-0.714285714285714</v>
      </c>
      <c r="D22" s="15"/>
      <c r="E22" s="16">
        <f t="shared" si="20"/>
        <v>0</v>
      </c>
      <c r="F22" s="16">
        <f t="shared" si="21"/>
        <v>-1</v>
      </c>
      <c r="G22" s="15">
        <v>2</v>
      </c>
      <c r="H22" s="16">
        <f t="shared" si="22"/>
        <v>1</v>
      </c>
      <c r="I22" s="16">
        <f t="shared" si="23"/>
        <v>-0.5</v>
      </c>
      <c r="J22" s="15"/>
      <c r="K22" s="16">
        <f t="shared" si="24"/>
        <v>0</v>
      </c>
      <c r="L22" s="16">
        <f t="shared" si="25"/>
        <v>-1</v>
      </c>
      <c r="M22" s="15"/>
      <c r="N22" s="16">
        <f t="shared" si="26"/>
        <v>0</v>
      </c>
      <c r="O22" s="16">
        <f t="shared" si="27"/>
        <v>-1</v>
      </c>
      <c r="P22" s="15"/>
      <c r="Q22" s="16">
        <f t="shared" si="28"/>
        <v>0</v>
      </c>
      <c r="R22" s="16" t="e">
        <f t="shared" si="29"/>
        <v>#DIV/0!</v>
      </c>
      <c r="S22" s="64"/>
      <c r="T22" s="16">
        <f t="shared" si="30"/>
        <v>0</v>
      </c>
      <c r="U22" s="16" t="e">
        <f t="shared" si="31"/>
        <v>#DIV/0!</v>
      </c>
      <c r="V22" s="15"/>
      <c r="W22" s="16">
        <f t="shared" si="32"/>
        <v>0</v>
      </c>
      <c r="X22" s="16" t="e">
        <f t="shared" si="33"/>
        <v>#DIV/0!</v>
      </c>
      <c r="Y22" s="15"/>
      <c r="Z22" s="16">
        <f t="shared" si="34"/>
        <v>0</v>
      </c>
      <c r="AA22" s="16" t="e">
        <f t="shared" si="35"/>
        <v>#DIV/0!</v>
      </c>
    </row>
    <row r="23" customHeight="1" spans="1:27">
      <c r="A23" s="16" t="s">
        <v>50</v>
      </c>
      <c r="B23" s="15">
        <f t="shared" si="18"/>
        <v>4</v>
      </c>
      <c r="C23" s="16">
        <f t="shared" si="19"/>
        <v>1</v>
      </c>
      <c r="D23" s="15"/>
      <c r="E23" s="16">
        <f t="shared" si="20"/>
        <v>0</v>
      </c>
      <c r="F23" s="16" t="e">
        <f t="shared" si="21"/>
        <v>#DIV/0!</v>
      </c>
      <c r="G23" s="15">
        <v>4</v>
      </c>
      <c r="H23" s="16">
        <f t="shared" si="22"/>
        <v>1</v>
      </c>
      <c r="I23" s="16">
        <f t="shared" si="23"/>
        <v>1</v>
      </c>
      <c r="J23" s="15"/>
      <c r="K23" s="16">
        <f t="shared" si="24"/>
        <v>0</v>
      </c>
      <c r="L23" s="16" t="e">
        <f t="shared" si="25"/>
        <v>#DIV/0!</v>
      </c>
      <c r="M23" s="15"/>
      <c r="N23" s="16">
        <f t="shared" si="26"/>
        <v>0</v>
      </c>
      <c r="O23" s="16" t="e">
        <f t="shared" si="27"/>
        <v>#DIV/0!</v>
      </c>
      <c r="P23" s="15"/>
      <c r="Q23" s="16">
        <f t="shared" si="28"/>
        <v>0</v>
      </c>
      <c r="R23" s="16" t="e">
        <f t="shared" si="29"/>
        <v>#DIV/0!</v>
      </c>
      <c r="S23" s="64"/>
      <c r="T23" s="16">
        <f t="shared" si="30"/>
        <v>0</v>
      </c>
      <c r="U23" s="16" t="e">
        <f t="shared" si="31"/>
        <v>#DIV/0!</v>
      </c>
      <c r="V23" s="15"/>
      <c r="W23" s="16">
        <f t="shared" si="32"/>
        <v>0</v>
      </c>
      <c r="X23" s="16" t="e">
        <f t="shared" si="33"/>
        <v>#DIV/0!</v>
      </c>
      <c r="Y23" s="15"/>
      <c r="Z23" s="16">
        <f t="shared" si="34"/>
        <v>0</v>
      </c>
      <c r="AA23" s="16" t="e">
        <f t="shared" si="35"/>
        <v>#DIV/0!</v>
      </c>
    </row>
    <row r="24" customHeight="1" spans="1:27">
      <c r="A24" s="16" t="s">
        <v>51</v>
      </c>
      <c r="B24" s="15">
        <f t="shared" si="18"/>
        <v>4</v>
      </c>
      <c r="C24" s="16">
        <f t="shared" si="19"/>
        <v>0</v>
      </c>
      <c r="D24" s="15"/>
      <c r="E24" s="16">
        <f t="shared" si="20"/>
        <v>0</v>
      </c>
      <c r="F24" s="16" t="e">
        <f t="shared" si="21"/>
        <v>#DIV/0!</v>
      </c>
      <c r="G24" s="15">
        <v>4</v>
      </c>
      <c r="H24" s="16">
        <f t="shared" si="22"/>
        <v>1</v>
      </c>
      <c r="I24" s="16">
        <f t="shared" si="23"/>
        <v>0</v>
      </c>
      <c r="J24" s="15"/>
      <c r="K24" s="16">
        <f t="shared" si="24"/>
        <v>0</v>
      </c>
      <c r="L24" s="16" t="e">
        <f t="shared" si="25"/>
        <v>#DIV/0!</v>
      </c>
      <c r="M24" s="15"/>
      <c r="N24" s="16">
        <f t="shared" si="26"/>
        <v>0</v>
      </c>
      <c r="O24" s="16" t="e">
        <f t="shared" si="27"/>
        <v>#DIV/0!</v>
      </c>
      <c r="P24" s="15"/>
      <c r="Q24" s="16">
        <f t="shared" si="28"/>
        <v>0</v>
      </c>
      <c r="R24" s="16" t="e">
        <f t="shared" si="29"/>
        <v>#DIV/0!</v>
      </c>
      <c r="S24" s="64"/>
      <c r="T24" s="16">
        <f t="shared" si="30"/>
        <v>0</v>
      </c>
      <c r="U24" s="16" t="e">
        <f t="shared" si="31"/>
        <v>#DIV/0!</v>
      </c>
      <c r="V24" s="15"/>
      <c r="W24" s="16">
        <f t="shared" si="32"/>
        <v>0</v>
      </c>
      <c r="X24" s="16" t="e">
        <f t="shared" si="33"/>
        <v>#DIV/0!</v>
      </c>
      <c r="Y24" s="15"/>
      <c r="Z24" s="16">
        <f t="shared" si="34"/>
        <v>0</v>
      </c>
      <c r="AA24" s="16" t="e">
        <f t="shared" si="35"/>
        <v>#DIV/0!</v>
      </c>
    </row>
    <row r="25" customHeight="1" spans="1:27">
      <c r="A25" s="16" t="s">
        <v>52</v>
      </c>
      <c r="B25" s="15">
        <f t="shared" si="18"/>
        <v>8</v>
      </c>
      <c r="C25" s="16">
        <f t="shared" si="19"/>
        <v>1</v>
      </c>
      <c r="D25" s="15">
        <v>1</v>
      </c>
      <c r="E25" s="16">
        <f t="shared" si="20"/>
        <v>0.125</v>
      </c>
      <c r="F25" s="16" t="e">
        <f t="shared" si="21"/>
        <v>#DIV/0!</v>
      </c>
      <c r="G25" s="15">
        <v>4</v>
      </c>
      <c r="H25" s="16">
        <f t="shared" si="22"/>
        <v>0.5</v>
      </c>
      <c r="I25" s="16">
        <f t="shared" si="23"/>
        <v>0</v>
      </c>
      <c r="J25" s="15"/>
      <c r="K25" s="16">
        <f t="shared" si="24"/>
        <v>0</v>
      </c>
      <c r="L25" s="16" t="e">
        <f t="shared" si="25"/>
        <v>#DIV/0!</v>
      </c>
      <c r="M25" s="15"/>
      <c r="N25" s="16">
        <f t="shared" si="26"/>
        <v>0</v>
      </c>
      <c r="O25" s="16" t="e">
        <f t="shared" si="27"/>
        <v>#DIV/0!</v>
      </c>
      <c r="P25" s="15"/>
      <c r="Q25" s="16">
        <f t="shared" si="28"/>
        <v>0</v>
      </c>
      <c r="R25" s="16" t="e">
        <f t="shared" si="29"/>
        <v>#DIV/0!</v>
      </c>
      <c r="S25" s="64" t="s">
        <v>53</v>
      </c>
      <c r="T25" s="16">
        <f t="shared" si="30"/>
        <v>0.375</v>
      </c>
      <c r="U25" s="16" t="e">
        <f t="shared" si="31"/>
        <v>#DIV/0!</v>
      </c>
      <c r="V25" s="15"/>
      <c r="W25" s="16">
        <f t="shared" si="32"/>
        <v>0</v>
      </c>
      <c r="X25" s="16" t="e">
        <f t="shared" si="33"/>
        <v>#DIV/0!</v>
      </c>
      <c r="Y25" s="15"/>
      <c r="Z25" s="16">
        <f t="shared" si="34"/>
        <v>0</v>
      </c>
      <c r="AA25" s="16" t="e">
        <f t="shared" si="35"/>
        <v>#DIV/0!</v>
      </c>
    </row>
    <row r="26" customHeight="1" spans="1:27">
      <c r="A26" s="16" t="s">
        <v>54</v>
      </c>
      <c r="B26" s="15">
        <f t="shared" si="18"/>
        <v>4</v>
      </c>
      <c r="C26" s="16">
        <f t="shared" si="19"/>
        <v>-0.5</v>
      </c>
      <c r="D26" s="15"/>
      <c r="E26" s="16">
        <f t="shared" si="20"/>
        <v>0</v>
      </c>
      <c r="F26" s="16">
        <f t="shared" si="21"/>
        <v>-1</v>
      </c>
      <c r="G26" s="15">
        <v>4</v>
      </c>
      <c r="H26" s="16">
        <f t="shared" si="22"/>
        <v>1</v>
      </c>
      <c r="I26" s="16">
        <f t="shared" si="23"/>
        <v>0</v>
      </c>
      <c r="J26" s="15"/>
      <c r="K26" s="16">
        <f t="shared" si="24"/>
        <v>0</v>
      </c>
      <c r="L26" s="16" t="e">
        <f t="shared" si="25"/>
        <v>#DIV/0!</v>
      </c>
      <c r="M26" s="15"/>
      <c r="N26" s="16">
        <f t="shared" si="26"/>
        <v>0</v>
      </c>
      <c r="O26" s="16" t="e">
        <f t="shared" si="27"/>
        <v>#DIV/0!</v>
      </c>
      <c r="P26" s="15"/>
      <c r="Q26" s="16">
        <f t="shared" si="28"/>
        <v>0</v>
      </c>
      <c r="R26" s="16" t="e">
        <f t="shared" si="29"/>
        <v>#DIV/0!</v>
      </c>
      <c r="S26" s="64"/>
      <c r="T26" s="16">
        <f t="shared" si="30"/>
        <v>0</v>
      </c>
      <c r="U26" s="16">
        <f t="shared" si="31"/>
        <v>-1</v>
      </c>
      <c r="V26" s="15"/>
      <c r="W26" s="16">
        <f t="shared" si="32"/>
        <v>0</v>
      </c>
      <c r="X26" s="16" t="e">
        <f t="shared" si="33"/>
        <v>#DIV/0!</v>
      </c>
      <c r="Y26" s="15"/>
      <c r="Z26" s="16">
        <f t="shared" si="34"/>
        <v>0</v>
      </c>
      <c r="AA26" s="16" t="e">
        <f t="shared" si="35"/>
        <v>#DIV/0!</v>
      </c>
    </row>
    <row r="27" customHeight="1" spans="1:27">
      <c r="A27" s="16" t="s">
        <v>55</v>
      </c>
      <c r="B27" s="15">
        <f t="shared" ref="B27:B33" si="36">D27+G27+J27+M27+V27+Y27+P27+S27</f>
        <v>4</v>
      </c>
      <c r="C27" s="16">
        <f t="shared" ref="C27:C33" si="37">(B27-B26)/B26</f>
        <v>0</v>
      </c>
      <c r="D27" s="15"/>
      <c r="E27" s="16">
        <f t="shared" ref="E27:E33" si="38">D27/B27</f>
        <v>0</v>
      </c>
      <c r="F27" s="16" t="e">
        <f t="shared" ref="F27:F33" si="39">(D27-D26)/D26</f>
        <v>#DIV/0!</v>
      </c>
      <c r="G27" s="15">
        <v>4</v>
      </c>
      <c r="H27" s="16">
        <f t="shared" ref="H27:H33" si="40">G27/B27</f>
        <v>1</v>
      </c>
      <c r="I27" s="16">
        <f t="shared" ref="I27:I33" si="41">(G27-G26)/G26</f>
        <v>0</v>
      </c>
      <c r="J27" s="15"/>
      <c r="K27" s="16">
        <f t="shared" ref="K27:K33" si="42">J27/B27</f>
        <v>0</v>
      </c>
      <c r="L27" s="16" t="e">
        <f t="shared" ref="L27:L33" si="43">(J27-J26)/J26</f>
        <v>#DIV/0!</v>
      </c>
      <c r="M27" s="15"/>
      <c r="N27" s="16">
        <f t="shared" ref="N27:N33" si="44">M27/B27</f>
        <v>0</v>
      </c>
      <c r="O27" s="16" t="e">
        <f t="shared" ref="O27:O33" si="45">(M27-M26)/M26</f>
        <v>#DIV/0!</v>
      </c>
      <c r="P27" s="15"/>
      <c r="Q27" s="16">
        <f t="shared" ref="Q27:Q33" si="46">P27/B27</f>
        <v>0</v>
      </c>
      <c r="R27" s="16" t="e">
        <f t="shared" ref="R27:R33" si="47">(P27-P26)/P26</f>
        <v>#DIV/0!</v>
      </c>
      <c r="S27" s="64"/>
      <c r="T27" s="16">
        <f t="shared" ref="T27:T33" si="48">S27/B27</f>
        <v>0</v>
      </c>
      <c r="U27" s="16" t="e">
        <f t="shared" ref="U27:U33" si="49">(S27-S26)/S26</f>
        <v>#DIV/0!</v>
      </c>
      <c r="V27" s="15"/>
      <c r="W27" s="16">
        <f t="shared" ref="W27:W33" si="50">V27/B27</f>
        <v>0</v>
      </c>
      <c r="X27" s="16" t="e">
        <f t="shared" ref="X27:X33" si="51">(V27-V26)/V26</f>
        <v>#DIV/0!</v>
      </c>
      <c r="Y27" s="15"/>
      <c r="Z27" s="16">
        <f t="shared" ref="Z27:Z33" si="52">Y27/B27</f>
        <v>0</v>
      </c>
      <c r="AA27" s="16" t="e">
        <f t="shared" ref="AA27:AA33" si="53">(Y27-Y26)/Y26</f>
        <v>#DIV/0!</v>
      </c>
    </row>
    <row r="28" customHeight="1" spans="1:27">
      <c r="A28" s="16" t="s">
        <v>56</v>
      </c>
      <c r="B28" s="15">
        <f t="shared" si="36"/>
        <v>2</v>
      </c>
      <c r="C28" s="16">
        <f t="shared" si="37"/>
        <v>-0.5</v>
      </c>
      <c r="D28" s="15"/>
      <c r="E28" s="16">
        <f t="shared" si="38"/>
        <v>0</v>
      </c>
      <c r="F28" s="16" t="e">
        <f t="shared" si="39"/>
        <v>#DIV/0!</v>
      </c>
      <c r="G28" s="15">
        <v>2</v>
      </c>
      <c r="H28" s="16">
        <f t="shared" si="40"/>
        <v>1</v>
      </c>
      <c r="I28" s="16">
        <f t="shared" si="41"/>
        <v>-0.5</v>
      </c>
      <c r="J28" s="15"/>
      <c r="K28" s="16">
        <f t="shared" si="42"/>
        <v>0</v>
      </c>
      <c r="L28" s="16" t="e">
        <f t="shared" si="43"/>
        <v>#DIV/0!</v>
      </c>
      <c r="M28" s="15"/>
      <c r="N28" s="16">
        <f t="shared" si="44"/>
        <v>0</v>
      </c>
      <c r="O28" s="16" t="e">
        <f t="shared" si="45"/>
        <v>#DIV/0!</v>
      </c>
      <c r="P28" s="15"/>
      <c r="Q28" s="16">
        <f t="shared" si="46"/>
        <v>0</v>
      </c>
      <c r="R28" s="16" t="e">
        <f t="shared" si="47"/>
        <v>#DIV/0!</v>
      </c>
      <c r="S28" s="64"/>
      <c r="T28" s="16">
        <f t="shared" si="48"/>
        <v>0</v>
      </c>
      <c r="U28" s="16" t="e">
        <f t="shared" si="49"/>
        <v>#DIV/0!</v>
      </c>
      <c r="V28" s="15"/>
      <c r="W28" s="16">
        <f t="shared" si="50"/>
        <v>0</v>
      </c>
      <c r="X28" s="16" t="e">
        <f t="shared" si="51"/>
        <v>#DIV/0!</v>
      </c>
      <c r="Y28" s="15"/>
      <c r="Z28" s="16">
        <f t="shared" si="52"/>
        <v>0</v>
      </c>
      <c r="AA28" s="16" t="e">
        <f t="shared" si="53"/>
        <v>#DIV/0!</v>
      </c>
    </row>
    <row r="29" customHeight="1" spans="1:27">
      <c r="A29" s="16" t="s">
        <v>57</v>
      </c>
      <c r="B29" s="15">
        <f t="shared" si="36"/>
        <v>0</v>
      </c>
      <c r="C29" s="16">
        <f t="shared" si="37"/>
        <v>-1</v>
      </c>
      <c r="D29" s="15"/>
      <c r="E29" s="16" t="e">
        <f t="shared" si="38"/>
        <v>#DIV/0!</v>
      </c>
      <c r="F29" s="16" t="e">
        <f t="shared" si="39"/>
        <v>#DIV/0!</v>
      </c>
      <c r="G29" s="15"/>
      <c r="H29" s="16" t="e">
        <f t="shared" si="40"/>
        <v>#DIV/0!</v>
      </c>
      <c r="I29" s="16">
        <f t="shared" si="41"/>
        <v>-1</v>
      </c>
      <c r="J29" s="15"/>
      <c r="K29" s="16" t="e">
        <f t="shared" si="42"/>
        <v>#DIV/0!</v>
      </c>
      <c r="L29" s="16" t="e">
        <f t="shared" si="43"/>
        <v>#DIV/0!</v>
      </c>
      <c r="M29" s="15"/>
      <c r="N29" s="16" t="e">
        <f t="shared" si="44"/>
        <v>#DIV/0!</v>
      </c>
      <c r="O29" s="16" t="e">
        <f t="shared" si="45"/>
        <v>#DIV/0!</v>
      </c>
      <c r="P29" s="15"/>
      <c r="Q29" s="16" t="e">
        <f t="shared" si="46"/>
        <v>#DIV/0!</v>
      </c>
      <c r="R29" s="16" t="e">
        <f t="shared" si="47"/>
        <v>#DIV/0!</v>
      </c>
      <c r="S29" s="64"/>
      <c r="T29" s="16" t="e">
        <f t="shared" si="48"/>
        <v>#DIV/0!</v>
      </c>
      <c r="U29" s="16" t="e">
        <f t="shared" si="49"/>
        <v>#DIV/0!</v>
      </c>
      <c r="V29" s="15"/>
      <c r="W29" s="16" t="e">
        <f t="shared" si="50"/>
        <v>#DIV/0!</v>
      </c>
      <c r="X29" s="16" t="e">
        <f t="shared" si="51"/>
        <v>#DIV/0!</v>
      </c>
      <c r="Y29" s="15"/>
      <c r="Z29" s="16" t="e">
        <f t="shared" si="52"/>
        <v>#DIV/0!</v>
      </c>
      <c r="AA29" s="16" t="e">
        <f t="shared" si="53"/>
        <v>#DIV/0!</v>
      </c>
    </row>
    <row r="30" customHeight="1" spans="1:27">
      <c r="A30" s="16" t="s">
        <v>58</v>
      </c>
      <c r="B30" s="15">
        <f t="shared" si="36"/>
        <v>0</v>
      </c>
      <c r="C30" s="16" t="e">
        <f t="shared" si="37"/>
        <v>#DIV/0!</v>
      </c>
      <c r="D30" s="15"/>
      <c r="E30" s="16" t="e">
        <f t="shared" si="38"/>
        <v>#DIV/0!</v>
      </c>
      <c r="F30" s="16" t="e">
        <f t="shared" si="39"/>
        <v>#DIV/0!</v>
      </c>
      <c r="G30" s="15"/>
      <c r="H30" s="16" t="e">
        <f t="shared" si="40"/>
        <v>#DIV/0!</v>
      </c>
      <c r="I30" s="16" t="e">
        <f t="shared" si="41"/>
        <v>#DIV/0!</v>
      </c>
      <c r="J30" s="15"/>
      <c r="K30" s="16" t="e">
        <f t="shared" si="42"/>
        <v>#DIV/0!</v>
      </c>
      <c r="L30" s="16" t="e">
        <f t="shared" si="43"/>
        <v>#DIV/0!</v>
      </c>
      <c r="M30" s="15"/>
      <c r="N30" s="16" t="e">
        <f t="shared" si="44"/>
        <v>#DIV/0!</v>
      </c>
      <c r="O30" s="16" t="e">
        <f t="shared" si="45"/>
        <v>#DIV/0!</v>
      </c>
      <c r="P30" s="15"/>
      <c r="Q30" s="16" t="e">
        <f t="shared" si="46"/>
        <v>#DIV/0!</v>
      </c>
      <c r="R30" s="16" t="e">
        <f t="shared" si="47"/>
        <v>#DIV/0!</v>
      </c>
      <c r="S30" s="64"/>
      <c r="T30" s="16" t="e">
        <f t="shared" si="48"/>
        <v>#DIV/0!</v>
      </c>
      <c r="U30" s="16" t="e">
        <f t="shared" si="49"/>
        <v>#DIV/0!</v>
      </c>
      <c r="V30" s="15"/>
      <c r="W30" s="16" t="e">
        <f t="shared" si="50"/>
        <v>#DIV/0!</v>
      </c>
      <c r="X30" s="16" t="e">
        <f t="shared" si="51"/>
        <v>#DIV/0!</v>
      </c>
      <c r="Y30" s="15"/>
      <c r="Z30" s="16" t="e">
        <f t="shared" si="52"/>
        <v>#DIV/0!</v>
      </c>
      <c r="AA30" s="16" t="e">
        <f t="shared" si="53"/>
        <v>#DIV/0!</v>
      </c>
    </row>
    <row r="31" customHeight="1" spans="1:27">
      <c r="A31" s="16" t="s">
        <v>59</v>
      </c>
      <c r="B31" s="15">
        <f t="shared" si="36"/>
        <v>0</v>
      </c>
      <c r="C31" s="16" t="e">
        <f t="shared" si="37"/>
        <v>#DIV/0!</v>
      </c>
      <c r="D31" s="15"/>
      <c r="E31" s="16" t="e">
        <f t="shared" si="38"/>
        <v>#DIV/0!</v>
      </c>
      <c r="F31" s="16" t="e">
        <f t="shared" si="39"/>
        <v>#DIV/0!</v>
      </c>
      <c r="G31" s="15"/>
      <c r="H31" s="16" t="e">
        <f t="shared" si="40"/>
        <v>#DIV/0!</v>
      </c>
      <c r="I31" s="16" t="e">
        <f t="shared" si="41"/>
        <v>#DIV/0!</v>
      </c>
      <c r="J31" s="15"/>
      <c r="K31" s="16" t="e">
        <f t="shared" si="42"/>
        <v>#DIV/0!</v>
      </c>
      <c r="L31" s="16" t="e">
        <f t="shared" si="43"/>
        <v>#DIV/0!</v>
      </c>
      <c r="M31" s="15"/>
      <c r="N31" s="16" t="e">
        <f t="shared" si="44"/>
        <v>#DIV/0!</v>
      </c>
      <c r="O31" s="16" t="e">
        <f t="shared" si="45"/>
        <v>#DIV/0!</v>
      </c>
      <c r="P31" s="15"/>
      <c r="Q31" s="16" t="e">
        <f t="shared" si="46"/>
        <v>#DIV/0!</v>
      </c>
      <c r="R31" s="16" t="e">
        <f t="shared" si="47"/>
        <v>#DIV/0!</v>
      </c>
      <c r="S31" s="64"/>
      <c r="T31" s="16" t="e">
        <f t="shared" si="48"/>
        <v>#DIV/0!</v>
      </c>
      <c r="U31" s="16" t="e">
        <f t="shared" si="49"/>
        <v>#DIV/0!</v>
      </c>
      <c r="V31" s="15"/>
      <c r="W31" s="16" t="e">
        <f t="shared" si="50"/>
        <v>#DIV/0!</v>
      </c>
      <c r="X31" s="16" t="e">
        <f t="shared" si="51"/>
        <v>#DIV/0!</v>
      </c>
      <c r="Y31" s="15"/>
      <c r="Z31" s="16" t="e">
        <f t="shared" si="52"/>
        <v>#DIV/0!</v>
      </c>
      <c r="AA31" s="16" t="e">
        <f t="shared" si="53"/>
        <v>#DIV/0!</v>
      </c>
    </row>
    <row r="32" customHeight="1" spans="1:27">
      <c r="A32" s="16"/>
      <c r="B32" s="15">
        <f t="shared" si="36"/>
        <v>0</v>
      </c>
      <c r="C32" s="16" t="e">
        <f t="shared" si="37"/>
        <v>#DIV/0!</v>
      </c>
      <c r="D32" s="15"/>
      <c r="E32" s="16" t="e">
        <f t="shared" si="38"/>
        <v>#DIV/0!</v>
      </c>
      <c r="F32" s="16" t="e">
        <f t="shared" si="39"/>
        <v>#DIV/0!</v>
      </c>
      <c r="G32" s="15"/>
      <c r="H32" s="16" t="e">
        <f t="shared" si="40"/>
        <v>#DIV/0!</v>
      </c>
      <c r="I32" s="16" t="e">
        <f t="shared" si="41"/>
        <v>#DIV/0!</v>
      </c>
      <c r="J32" s="15"/>
      <c r="K32" s="16" t="e">
        <f t="shared" si="42"/>
        <v>#DIV/0!</v>
      </c>
      <c r="L32" s="16" t="e">
        <f t="shared" si="43"/>
        <v>#DIV/0!</v>
      </c>
      <c r="M32" s="15"/>
      <c r="N32" s="16" t="e">
        <f t="shared" si="44"/>
        <v>#DIV/0!</v>
      </c>
      <c r="O32" s="16" t="e">
        <f t="shared" si="45"/>
        <v>#DIV/0!</v>
      </c>
      <c r="P32" s="15"/>
      <c r="Q32" s="16" t="e">
        <f t="shared" si="46"/>
        <v>#DIV/0!</v>
      </c>
      <c r="R32" s="16" t="e">
        <f t="shared" si="47"/>
        <v>#DIV/0!</v>
      </c>
      <c r="S32" s="64"/>
      <c r="T32" s="16" t="e">
        <f t="shared" si="48"/>
        <v>#DIV/0!</v>
      </c>
      <c r="U32" s="16" t="e">
        <f t="shared" si="49"/>
        <v>#DIV/0!</v>
      </c>
      <c r="V32" s="15"/>
      <c r="W32" s="16" t="e">
        <f t="shared" si="50"/>
        <v>#DIV/0!</v>
      </c>
      <c r="X32" s="16" t="e">
        <f t="shared" si="51"/>
        <v>#DIV/0!</v>
      </c>
      <c r="Y32" s="15"/>
      <c r="Z32" s="16" t="e">
        <f t="shared" si="52"/>
        <v>#DIV/0!</v>
      </c>
      <c r="AA32" s="16" t="e">
        <f t="shared" si="53"/>
        <v>#DIV/0!</v>
      </c>
    </row>
    <row r="33" customHeight="1" spans="1:27">
      <c r="A33" s="16"/>
      <c r="B33" s="15">
        <f t="shared" si="36"/>
        <v>0</v>
      </c>
      <c r="C33" s="16" t="e">
        <f t="shared" si="37"/>
        <v>#DIV/0!</v>
      </c>
      <c r="D33" s="15"/>
      <c r="E33" s="16" t="e">
        <f t="shared" si="38"/>
        <v>#DIV/0!</v>
      </c>
      <c r="F33" s="16" t="e">
        <f t="shared" si="39"/>
        <v>#DIV/0!</v>
      </c>
      <c r="G33" s="15"/>
      <c r="H33" s="16" t="e">
        <f t="shared" si="40"/>
        <v>#DIV/0!</v>
      </c>
      <c r="I33" s="16" t="e">
        <f t="shared" si="41"/>
        <v>#DIV/0!</v>
      </c>
      <c r="J33" s="15"/>
      <c r="K33" s="16" t="e">
        <f t="shared" si="42"/>
        <v>#DIV/0!</v>
      </c>
      <c r="L33" s="16" t="e">
        <f t="shared" si="43"/>
        <v>#DIV/0!</v>
      </c>
      <c r="M33" s="15"/>
      <c r="N33" s="16" t="e">
        <f t="shared" si="44"/>
        <v>#DIV/0!</v>
      </c>
      <c r="O33" s="16" t="e">
        <f t="shared" si="45"/>
        <v>#DIV/0!</v>
      </c>
      <c r="P33" s="15"/>
      <c r="Q33" s="16" t="e">
        <f t="shared" si="46"/>
        <v>#DIV/0!</v>
      </c>
      <c r="R33" s="16" t="e">
        <f t="shared" si="47"/>
        <v>#DIV/0!</v>
      </c>
      <c r="S33" s="64"/>
      <c r="T33" s="16" t="e">
        <f t="shared" si="48"/>
        <v>#DIV/0!</v>
      </c>
      <c r="U33" s="16" t="e">
        <f t="shared" si="49"/>
        <v>#DIV/0!</v>
      </c>
      <c r="V33" s="15"/>
      <c r="W33" s="16" t="e">
        <f t="shared" si="50"/>
        <v>#DIV/0!</v>
      </c>
      <c r="X33" s="16" t="e">
        <f t="shared" si="51"/>
        <v>#DIV/0!</v>
      </c>
      <c r="Y33" s="15"/>
      <c r="Z33" s="16" t="e">
        <f t="shared" si="52"/>
        <v>#DIV/0!</v>
      </c>
      <c r="AA33" s="16" t="e">
        <f t="shared" si="53"/>
        <v>#DIV/0!</v>
      </c>
    </row>
  </sheetData>
  <mergeCells count="12">
    <mergeCell ref="A1:AA1"/>
    <mergeCell ref="D2:F2"/>
    <mergeCell ref="G2:I2"/>
    <mergeCell ref="J2:L2"/>
    <mergeCell ref="M2:O2"/>
    <mergeCell ref="P2:R2"/>
    <mergeCell ref="S2:U2"/>
    <mergeCell ref="V2:X2"/>
    <mergeCell ref="Y2:AA2"/>
    <mergeCell ref="A2:A3"/>
    <mergeCell ref="B2:B3"/>
    <mergeCell ref="C2:C3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17"/>
  <sheetViews>
    <sheetView workbookViewId="0">
      <pane ySplit="4" topLeftCell="A9" activePane="bottomLeft" state="frozen"/>
      <selection/>
      <selection pane="bottomLeft" activeCell="F13" sqref="F13"/>
    </sheetView>
  </sheetViews>
  <sheetFormatPr defaultColWidth="9" defaultRowHeight="14.25" customHeight="1" outlineLevelCol="4"/>
  <cols>
    <col min="1" max="1" width="14.6666666666667" style="3" customWidth="1"/>
    <col min="2" max="5" width="14.3333333333333" style="3" customWidth="1"/>
  </cols>
  <sheetData>
    <row r="1" s="1" customFormat="1" ht="45.75" customHeight="1" spans="1:5">
      <c r="A1" s="4" t="s">
        <v>60</v>
      </c>
      <c r="B1" s="5"/>
      <c r="C1" s="5"/>
      <c r="D1" s="5"/>
      <c r="E1" s="6"/>
    </row>
    <row r="2" s="2" customFormat="1" ht="34.5" customHeight="1" spans="1:5">
      <c r="A2" s="7" t="s">
        <v>61</v>
      </c>
      <c r="B2" s="7"/>
      <c r="C2" s="7"/>
      <c r="D2" s="7"/>
      <c r="E2" s="7"/>
    </row>
    <row r="3" s="2" customFormat="1" ht="25.5" customHeight="1" spans="1:5">
      <c r="A3" s="15" t="s">
        <v>1</v>
      </c>
      <c r="B3" s="15" t="s">
        <v>62</v>
      </c>
      <c r="C3" s="15"/>
      <c r="D3" s="15" t="s">
        <v>63</v>
      </c>
      <c r="E3" s="15"/>
    </row>
    <row r="4" s="2" customFormat="1" ht="25.5" customHeight="1" spans="1:5">
      <c r="A4" s="15"/>
      <c r="B4" s="15" t="s">
        <v>12</v>
      </c>
      <c r="C4" s="15" t="s">
        <v>3</v>
      </c>
      <c r="D4" s="15" t="s">
        <v>12</v>
      </c>
      <c r="E4" s="15" t="s">
        <v>3</v>
      </c>
    </row>
    <row r="5" s="2" customFormat="1" ht="28" customHeight="1" spans="1:5">
      <c r="A5" s="15" t="s">
        <v>14</v>
      </c>
      <c r="B5" s="15">
        <v>169</v>
      </c>
      <c r="C5" s="16" t="e">
        <f>(B5-#REF!)/#REF!</f>
        <v>#REF!</v>
      </c>
      <c r="D5" s="15">
        <v>179</v>
      </c>
      <c r="E5" s="16" t="e">
        <f>(D5-#REF!)/#REF!</f>
        <v>#REF!</v>
      </c>
    </row>
    <row r="6" s="2" customFormat="1" ht="28" customHeight="1" spans="1:5">
      <c r="A6" s="15" t="s">
        <v>15</v>
      </c>
      <c r="B6" s="15">
        <v>141</v>
      </c>
      <c r="C6" s="16">
        <f t="shared" ref="C6:C17" si="0">(B6-B5)/B5</f>
        <v>-0.165680473372781</v>
      </c>
      <c r="D6" s="15">
        <v>138</v>
      </c>
      <c r="E6" s="16">
        <f t="shared" ref="E6:E17" si="1">(D6-D5)/D5</f>
        <v>-0.229050279329609</v>
      </c>
    </row>
    <row r="7" s="2" customFormat="1" ht="28" customHeight="1" spans="1:5">
      <c r="A7" s="15" t="s">
        <v>16</v>
      </c>
      <c r="B7" s="15">
        <v>110</v>
      </c>
      <c r="C7" s="16">
        <f t="shared" si="0"/>
        <v>-0.219858156028369</v>
      </c>
      <c r="D7" s="15">
        <v>121</v>
      </c>
      <c r="E7" s="16">
        <f t="shared" si="1"/>
        <v>-0.123188405797101</v>
      </c>
    </row>
    <row r="8" s="2" customFormat="1" ht="28" customHeight="1" spans="1:5">
      <c r="A8" s="15" t="s">
        <v>17</v>
      </c>
      <c r="B8" s="15">
        <v>219</v>
      </c>
      <c r="C8" s="16">
        <f t="shared" si="0"/>
        <v>0.990909090909091</v>
      </c>
      <c r="D8" s="15">
        <v>230</v>
      </c>
      <c r="E8" s="16">
        <f t="shared" si="1"/>
        <v>0.900826446280992</v>
      </c>
    </row>
    <row r="9" s="2" customFormat="1" ht="28" customHeight="1" spans="1:5">
      <c r="A9" s="15" t="s">
        <v>18</v>
      </c>
      <c r="B9" s="15">
        <v>217</v>
      </c>
      <c r="C9" s="16">
        <f t="shared" si="0"/>
        <v>-0.0091324200913242</v>
      </c>
      <c r="D9" s="15">
        <v>219</v>
      </c>
      <c r="E9" s="16">
        <f t="shared" si="1"/>
        <v>-0.0478260869565217</v>
      </c>
    </row>
    <row r="10" s="2" customFormat="1" ht="28" customHeight="1" spans="1:5">
      <c r="A10" s="15" t="s">
        <v>19</v>
      </c>
      <c r="B10" s="15">
        <v>141</v>
      </c>
      <c r="C10" s="16">
        <f t="shared" si="0"/>
        <v>-0.350230414746544</v>
      </c>
      <c r="D10" s="15">
        <v>148</v>
      </c>
      <c r="E10" s="16">
        <f t="shared" si="1"/>
        <v>-0.324200913242009</v>
      </c>
    </row>
    <row r="11" s="2" customFormat="1" ht="28" customHeight="1" spans="1:5">
      <c r="A11" s="15" t="s">
        <v>20</v>
      </c>
      <c r="B11" s="15">
        <v>207</v>
      </c>
      <c r="C11" s="16">
        <f t="shared" si="0"/>
        <v>0.468085106382979</v>
      </c>
      <c r="D11" s="15">
        <v>204</v>
      </c>
      <c r="E11" s="16">
        <f t="shared" si="1"/>
        <v>0.378378378378378</v>
      </c>
    </row>
    <row r="12" s="2" customFormat="1" ht="28" customHeight="1" spans="1:5">
      <c r="A12" s="15" t="s">
        <v>21</v>
      </c>
      <c r="B12" s="15">
        <v>147</v>
      </c>
      <c r="C12" s="16">
        <f t="shared" si="0"/>
        <v>-0.289855072463768</v>
      </c>
      <c r="D12" s="15">
        <v>157</v>
      </c>
      <c r="E12" s="16">
        <f t="shared" si="1"/>
        <v>-0.230392156862745</v>
      </c>
    </row>
    <row r="13" s="2" customFormat="1" ht="28" customHeight="1" spans="1:5">
      <c r="A13" s="15" t="s">
        <v>22</v>
      </c>
      <c r="B13" s="15">
        <v>174</v>
      </c>
      <c r="C13" s="16">
        <f t="shared" si="0"/>
        <v>0.183673469387755</v>
      </c>
      <c r="D13" s="15">
        <v>179</v>
      </c>
      <c r="E13" s="16">
        <f t="shared" si="1"/>
        <v>0.140127388535032</v>
      </c>
    </row>
    <row r="14" s="2" customFormat="1" ht="28" customHeight="1" spans="1:5">
      <c r="A14" s="15" t="s">
        <v>23</v>
      </c>
      <c r="B14" s="15"/>
      <c r="C14" s="16">
        <f t="shared" si="0"/>
        <v>-1</v>
      </c>
      <c r="D14" s="15"/>
      <c r="E14" s="16">
        <f t="shared" si="1"/>
        <v>-1</v>
      </c>
    </row>
    <row r="15" s="2" customFormat="1" ht="28" customHeight="1" spans="1:5">
      <c r="A15" s="15" t="s">
        <v>24</v>
      </c>
      <c r="B15" s="15"/>
      <c r="C15" s="16" t="e">
        <f t="shared" si="0"/>
        <v>#DIV/0!</v>
      </c>
      <c r="D15" s="15"/>
      <c r="E15" s="16" t="e">
        <f t="shared" si="1"/>
        <v>#DIV/0!</v>
      </c>
    </row>
    <row r="16" s="2" customFormat="1" ht="28" customHeight="1" spans="1:5">
      <c r="A16" s="15" t="s">
        <v>25</v>
      </c>
      <c r="B16" s="15"/>
      <c r="C16" s="16" t="e">
        <f t="shared" si="0"/>
        <v>#DIV/0!</v>
      </c>
      <c r="D16" s="15"/>
      <c r="E16" s="16" t="e">
        <f t="shared" si="1"/>
        <v>#DIV/0!</v>
      </c>
    </row>
    <row r="17" s="2" customFormat="1" ht="28" customHeight="1" spans="1:5">
      <c r="A17" s="15" t="s">
        <v>14</v>
      </c>
      <c r="B17" s="15"/>
      <c r="C17" s="16" t="e">
        <f t="shared" si="0"/>
        <v>#DIV/0!</v>
      </c>
      <c r="D17" s="15"/>
      <c r="E17" s="16" t="e">
        <f t="shared" si="1"/>
        <v>#DIV/0!</v>
      </c>
    </row>
  </sheetData>
  <mergeCells count="5">
    <mergeCell ref="A1:E1"/>
    <mergeCell ref="A2:E2"/>
    <mergeCell ref="B3:C3"/>
    <mergeCell ref="D3:E3"/>
    <mergeCell ref="A3:A4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55"/>
  <sheetViews>
    <sheetView tabSelected="1" workbookViewId="0">
      <pane ySplit="4" topLeftCell="A28" activePane="bottomLeft" state="frozen"/>
      <selection/>
      <selection pane="bottomLeft" activeCell="H37" sqref="H37"/>
    </sheetView>
  </sheetViews>
  <sheetFormatPr defaultColWidth="9" defaultRowHeight="14.25" customHeight="1" outlineLevelCol="4"/>
  <cols>
    <col min="1" max="1" width="14.6666666666667" style="3" customWidth="1"/>
    <col min="2" max="5" width="14.3333333333333" style="3" customWidth="1"/>
  </cols>
  <sheetData>
    <row r="1" s="1" customFormat="1" ht="45.75" customHeight="1" spans="1:5">
      <c r="A1" s="4" t="s">
        <v>64</v>
      </c>
      <c r="B1" s="5"/>
      <c r="C1" s="5"/>
      <c r="D1" s="5"/>
      <c r="E1" s="6"/>
    </row>
    <row r="2" s="2" customFormat="1" ht="34.5" customHeight="1" spans="1:5">
      <c r="A2" s="7" t="s">
        <v>61</v>
      </c>
      <c r="B2" s="7"/>
      <c r="C2" s="7"/>
      <c r="D2" s="7"/>
      <c r="E2" s="7"/>
    </row>
    <row r="3" s="2" customFormat="1" ht="25.5" customHeight="1" spans="1:5">
      <c r="A3" s="15" t="s">
        <v>1</v>
      </c>
      <c r="B3" s="15" t="s">
        <v>62</v>
      </c>
      <c r="C3" s="15"/>
      <c r="D3" s="15" t="s">
        <v>63</v>
      </c>
      <c r="E3" s="15"/>
    </row>
    <row r="4" s="2" customFormat="1" ht="25.5" customHeight="1" spans="1:5">
      <c r="A4" s="15"/>
      <c r="B4" s="15" t="s">
        <v>12</v>
      </c>
      <c r="C4" s="15" t="s">
        <v>3</v>
      </c>
      <c r="D4" s="15" t="s">
        <v>12</v>
      </c>
      <c r="E4" s="15" t="s">
        <v>3</v>
      </c>
    </row>
    <row r="5" customFormat="1" ht="30" customHeight="1" spans="1:5">
      <c r="A5" s="15" t="s">
        <v>29</v>
      </c>
      <c r="B5" s="15">
        <v>25</v>
      </c>
      <c r="C5" s="16">
        <v>-0.07</v>
      </c>
      <c r="D5" s="15">
        <v>26</v>
      </c>
      <c r="E5" s="16">
        <v>-0.07</v>
      </c>
    </row>
    <row r="6" s="2" customFormat="1" ht="28" customHeight="1" spans="1:5">
      <c r="A6" s="17" t="s">
        <v>30</v>
      </c>
      <c r="B6" s="17">
        <v>37</v>
      </c>
      <c r="C6" s="16">
        <f t="shared" ref="C6:C13" si="0">(B6-B5)/B5</f>
        <v>0.48</v>
      </c>
      <c r="D6" s="17">
        <v>37</v>
      </c>
      <c r="E6" s="16">
        <f t="shared" ref="E6:E14" si="1">(D6-D5)/D5</f>
        <v>0.423076923076923</v>
      </c>
    </row>
    <row r="7" s="2" customFormat="1" ht="28" customHeight="1" spans="1:5">
      <c r="A7" s="17" t="s">
        <v>32</v>
      </c>
      <c r="B7" s="17">
        <v>29</v>
      </c>
      <c r="C7" s="16">
        <f t="shared" si="0"/>
        <v>-0.216216216216216</v>
      </c>
      <c r="D7" s="17">
        <v>31</v>
      </c>
      <c r="E7" s="16">
        <f t="shared" si="1"/>
        <v>-0.162162162162162</v>
      </c>
    </row>
    <row r="8" s="2" customFormat="1" ht="28" customHeight="1" spans="1:5">
      <c r="A8" s="16" t="s">
        <v>33</v>
      </c>
      <c r="B8" s="15">
        <v>29</v>
      </c>
      <c r="C8" s="16">
        <f t="shared" si="0"/>
        <v>0</v>
      </c>
      <c r="D8" s="15">
        <v>26</v>
      </c>
      <c r="E8" s="16">
        <f t="shared" si="1"/>
        <v>-0.161290322580645</v>
      </c>
    </row>
    <row r="9" s="2" customFormat="1" ht="28" customHeight="1" spans="1:5">
      <c r="A9" s="43" t="s">
        <v>34</v>
      </c>
      <c r="B9" s="17">
        <v>36</v>
      </c>
      <c r="C9" s="16">
        <f t="shared" si="0"/>
        <v>0.241379310344828</v>
      </c>
      <c r="D9" s="17">
        <v>29</v>
      </c>
      <c r="E9" s="16">
        <f t="shared" si="1"/>
        <v>0.115384615384615</v>
      </c>
    </row>
    <row r="10" s="2" customFormat="1" ht="28" customHeight="1" spans="1:5">
      <c r="A10" s="16" t="s">
        <v>35</v>
      </c>
      <c r="B10" s="17">
        <v>22</v>
      </c>
      <c r="C10" s="16">
        <f t="shared" si="0"/>
        <v>-0.388888888888889</v>
      </c>
      <c r="D10" s="17">
        <v>26</v>
      </c>
      <c r="E10" s="16">
        <f t="shared" si="1"/>
        <v>-0.103448275862069</v>
      </c>
    </row>
    <row r="11" s="2" customFormat="1" ht="28" customHeight="1" spans="1:5">
      <c r="A11" s="16" t="s">
        <v>36</v>
      </c>
      <c r="B11" s="17">
        <v>79</v>
      </c>
      <c r="C11" s="16">
        <f t="shared" si="0"/>
        <v>2.59090909090909</v>
      </c>
      <c r="D11" s="17">
        <v>83</v>
      </c>
      <c r="E11" s="16">
        <f t="shared" si="1"/>
        <v>2.19230769230769</v>
      </c>
    </row>
    <row r="12" s="2" customFormat="1" ht="28" customHeight="1" spans="1:5">
      <c r="A12" s="17" t="s">
        <v>37</v>
      </c>
      <c r="B12" s="17">
        <v>50</v>
      </c>
      <c r="C12" s="16">
        <f t="shared" si="0"/>
        <v>-0.367088607594937</v>
      </c>
      <c r="D12" s="17">
        <v>57</v>
      </c>
      <c r="E12" s="16">
        <f t="shared" si="1"/>
        <v>-0.313253012048193</v>
      </c>
    </row>
    <row r="13" s="2" customFormat="1" ht="28" customHeight="1" spans="1:5">
      <c r="A13" s="17" t="s">
        <v>38</v>
      </c>
      <c r="B13" s="17">
        <v>40</v>
      </c>
      <c r="C13" s="16">
        <f t="shared" si="0"/>
        <v>-0.2</v>
      </c>
      <c r="D13" s="17">
        <v>43</v>
      </c>
      <c r="E13" s="16">
        <f t="shared" si="1"/>
        <v>-0.245614035087719</v>
      </c>
    </row>
    <row r="14" s="2" customFormat="1" ht="28" customHeight="1" spans="1:5">
      <c r="A14" s="15" t="s">
        <v>39</v>
      </c>
      <c r="B14" s="17">
        <v>45</v>
      </c>
      <c r="C14" s="16">
        <f t="shared" ref="C7:C37" si="2">(B14-B13)/B13</f>
        <v>0.125</v>
      </c>
      <c r="D14" s="17">
        <v>47</v>
      </c>
      <c r="E14" s="16">
        <f t="shared" si="1"/>
        <v>0.0930232558139535</v>
      </c>
    </row>
    <row r="15" s="2" customFormat="1" ht="28" customHeight="1" spans="1:5">
      <c r="A15" s="16" t="s">
        <v>41</v>
      </c>
      <c r="B15" s="17">
        <v>56</v>
      </c>
      <c r="C15" s="16">
        <f t="shared" si="2"/>
        <v>0.244444444444444</v>
      </c>
      <c r="D15" s="17">
        <v>57</v>
      </c>
      <c r="E15" s="16">
        <f t="shared" ref="E7:E37" si="3">(D15-D14)/D14</f>
        <v>0.212765957446809</v>
      </c>
    </row>
    <row r="16" s="2" customFormat="1" ht="28" customHeight="1" spans="1:5">
      <c r="A16" s="16" t="s">
        <v>42</v>
      </c>
      <c r="B16" s="17">
        <v>51</v>
      </c>
      <c r="C16" s="16">
        <f t="shared" si="2"/>
        <v>-0.0892857142857143</v>
      </c>
      <c r="D16" s="17">
        <v>49</v>
      </c>
      <c r="E16" s="16">
        <f t="shared" si="3"/>
        <v>-0.140350877192982</v>
      </c>
    </row>
    <row r="17" s="2" customFormat="1" ht="28" customHeight="1" spans="1:5">
      <c r="A17" s="16" t="s">
        <v>43</v>
      </c>
      <c r="B17" s="17">
        <v>49</v>
      </c>
      <c r="C17" s="16">
        <f t="shared" si="2"/>
        <v>-0.0392156862745098</v>
      </c>
      <c r="D17" s="17">
        <v>46</v>
      </c>
      <c r="E17" s="16">
        <f t="shared" si="3"/>
        <v>-0.0612244897959184</v>
      </c>
    </row>
    <row r="18" s="2" customFormat="1" ht="28" customHeight="1" spans="1:5">
      <c r="A18" s="16" t="s">
        <v>44</v>
      </c>
      <c r="B18" s="17">
        <v>58</v>
      </c>
      <c r="C18" s="16">
        <f t="shared" si="2"/>
        <v>0.183673469387755</v>
      </c>
      <c r="D18" s="17">
        <v>60</v>
      </c>
      <c r="E18" s="16">
        <f t="shared" si="3"/>
        <v>0.304347826086957</v>
      </c>
    </row>
    <row r="19" s="2" customFormat="1" ht="28" customHeight="1" spans="1:5">
      <c r="A19" s="16" t="s">
        <v>45</v>
      </c>
      <c r="B19" s="17">
        <v>51</v>
      </c>
      <c r="C19" s="16">
        <f t="shared" si="2"/>
        <v>-0.120689655172414</v>
      </c>
      <c r="D19" s="17">
        <v>50</v>
      </c>
      <c r="E19" s="16">
        <f t="shared" si="3"/>
        <v>-0.166666666666667</v>
      </c>
    </row>
    <row r="20" s="2" customFormat="1" ht="28" customHeight="1" spans="1:5">
      <c r="A20" s="16" t="s">
        <v>46</v>
      </c>
      <c r="B20" s="17">
        <v>36</v>
      </c>
      <c r="C20" s="16">
        <f t="shared" si="2"/>
        <v>-0.294117647058824</v>
      </c>
      <c r="D20" s="17">
        <v>32</v>
      </c>
      <c r="E20" s="16">
        <f t="shared" si="3"/>
        <v>-0.36</v>
      </c>
    </row>
    <row r="21" s="2" customFormat="1" ht="28" customHeight="1" spans="1:5">
      <c r="A21" s="16" t="s">
        <v>47</v>
      </c>
      <c r="B21" s="15">
        <v>30</v>
      </c>
      <c r="C21" s="16">
        <f t="shared" si="2"/>
        <v>-0.166666666666667</v>
      </c>
      <c r="D21" s="15">
        <v>27</v>
      </c>
      <c r="E21" s="16">
        <f t="shared" si="3"/>
        <v>-0.15625</v>
      </c>
    </row>
    <row r="22" s="2" customFormat="1" ht="28" customHeight="1" spans="1:5">
      <c r="A22" s="16" t="s">
        <v>48</v>
      </c>
      <c r="B22" s="15">
        <v>26</v>
      </c>
      <c r="C22" s="16">
        <f t="shared" si="2"/>
        <v>-0.133333333333333</v>
      </c>
      <c r="D22" s="15">
        <v>28</v>
      </c>
      <c r="E22" s="16">
        <f t="shared" si="3"/>
        <v>0.037037037037037</v>
      </c>
    </row>
    <row r="23" s="2" customFormat="1" ht="28" customHeight="1" spans="1:5">
      <c r="A23" s="16" t="s">
        <v>49</v>
      </c>
      <c r="B23" s="15">
        <v>34</v>
      </c>
      <c r="C23" s="16">
        <f t="shared" si="2"/>
        <v>0.307692307692308</v>
      </c>
      <c r="D23" s="15">
        <v>35</v>
      </c>
      <c r="E23" s="16">
        <f t="shared" si="3"/>
        <v>0.25</v>
      </c>
    </row>
    <row r="24" s="2" customFormat="1" ht="28" customHeight="1" spans="1:5">
      <c r="A24" s="16" t="s">
        <v>50</v>
      </c>
      <c r="B24" s="15">
        <v>46</v>
      </c>
      <c r="C24" s="16">
        <f t="shared" si="2"/>
        <v>0.352941176470588</v>
      </c>
      <c r="D24" s="15">
        <v>45</v>
      </c>
      <c r="E24" s="16">
        <f t="shared" si="3"/>
        <v>0.285714285714286</v>
      </c>
    </row>
    <row r="25" s="2" customFormat="1" ht="28" customHeight="1" spans="1:5">
      <c r="A25" s="16" t="s">
        <v>51</v>
      </c>
      <c r="B25" s="15">
        <v>53</v>
      </c>
      <c r="C25" s="16">
        <f t="shared" si="2"/>
        <v>0.152173913043478</v>
      </c>
      <c r="D25" s="15">
        <v>54</v>
      </c>
      <c r="E25" s="16">
        <f t="shared" si="3"/>
        <v>0.2</v>
      </c>
    </row>
    <row r="26" s="2" customFormat="1" ht="28" customHeight="1" spans="1:5">
      <c r="A26" s="16" t="s">
        <v>52</v>
      </c>
      <c r="B26" s="15">
        <v>52</v>
      </c>
      <c r="C26" s="16">
        <f t="shared" si="2"/>
        <v>-0.0188679245283019</v>
      </c>
      <c r="D26" s="15">
        <v>47</v>
      </c>
      <c r="E26" s="16">
        <f t="shared" si="3"/>
        <v>-0.12962962962963</v>
      </c>
    </row>
    <row r="27" s="2" customFormat="1" ht="28" customHeight="1" spans="1:5">
      <c r="A27" s="16" t="s">
        <v>54</v>
      </c>
      <c r="B27" s="15">
        <v>40</v>
      </c>
      <c r="C27" s="16">
        <f t="shared" si="2"/>
        <v>-0.230769230769231</v>
      </c>
      <c r="D27" s="15">
        <v>40</v>
      </c>
      <c r="E27" s="16">
        <f t="shared" si="3"/>
        <v>-0.148936170212766</v>
      </c>
    </row>
    <row r="28" s="2" customFormat="1" ht="28" customHeight="1" spans="1:5">
      <c r="A28" s="16" t="s">
        <v>55</v>
      </c>
      <c r="B28" s="15">
        <v>52</v>
      </c>
      <c r="C28" s="16">
        <f t="shared" si="2"/>
        <v>0.3</v>
      </c>
      <c r="D28" s="15">
        <v>47</v>
      </c>
      <c r="E28" s="16">
        <f t="shared" si="3"/>
        <v>0.175</v>
      </c>
    </row>
    <row r="29" s="2" customFormat="1" ht="28" customHeight="1" spans="1:5">
      <c r="A29" s="16" t="s">
        <v>56</v>
      </c>
      <c r="B29" s="15">
        <v>32</v>
      </c>
      <c r="C29" s="16">
        <f t="shared" si="2"/>
        <v>-0.384615384615385</v>
      </c>
      <c r="D29" s="15">
        <v>36</v>
      </c>
      <c r="E29" s="16">
        <f t="shared" si="3"/>
        <v>-0.234042553191489</v>
      </c>
    </row>
    <row r="30" s="2" customFormat="1" ht="28" customHeight="1" spans="1:5">
      <c r="A30" s="16" t="s">
        <v>57</v>
      </c>
      <c r="B30" s="15">
        <v>30</v>
      </c>
      <c r="C30" s="16">
        <f t="shared" si="2"/>
        <v>-0.0625</v>
      </c>
      <c r="D30" s="15">
        <v>32</v>
      </c>
      <c r="E30" s="16">
        <f t="shared" si="3"/>
        <v>-0.111111111111111</v>
      </c>
    </row>
    <row r="31" s="2" customFormat="1" ht="28" customHeight="1" spans="1:5">
      <c r="A31" s="16" t="s">
        <v>58</v>
      </c>
      <c r="B31" s="15">
        <v>35</v>
      </c>
      <c r="C31" s="16">
        <f t="shared" si="2"/>
        <v>0.166666666666667</v>
      </c>
      <c r="D31" s="15">
        <v>34</v>
      </c>
      <c r="E31" s="16">
        <f t="shared" si="3"/>
        <v>0.0625</v>
      </c>
    </row>
    <row r="32" ht="27" customHeight="1" spans="1:5">
      <c r="A32" s="16" t="s">
        <v>59</v>
      </c>
      <c r="B32" s="15">
        <v>30</v>
      </c>
      <c r="C32" s="16">
        <f t="shared" si="2"/>
        <v>-0.142857142857143</v>
      </c>
      <c r="D32" s="15">
        <v>32</v>
      </c>
      <c r="E32" s="16">
        <f t="shared" si="3"/>
        <v>-0.0588235294117647</v>
      </c>
    </row>
    <row r="33" ht="29" customHeight="1" spans="1:5">
      <c r="A33" s="15" t="s">
        <v>65</v>
      </c>
      <c r="B33" s="15">
        <v>40</v>
      </c>
      <c r="C33" s="16">
        <f t="shared" si="2"/>
        <v>0.333333333333333</v>
      </c>
      <c r="D33" s="15">
        <v>39</v>
      </c>
      <c r="E33" s="16">
        <f t="shared" si="3"/>
        <v>0.21875</v>
      </c>
    </row>
    <row r="34" ht="30" customHeight="1" spans="1:5">
      <c r="A34" s="15" t="s">
        <v>66</v>
      </c>
      <c r="B34" s="15">
        <v>33</v>
      </c>
      <c r="C34" s="16">
        <f t="shared" si="2"/>
        <v>-0.175</v>
      </c>
      <c r="D34" s="15">
        <v>32</v>
      </c>
      <c r="E34" s="16">
        <f t="shared" si="3"/>
        <v>-0.179487179487179</v>
      </c>
    </row>
    <row r="35" ht="30" customHeight="1" spans="1:5">
      <c r="A35" s="15" t="s">
        <v>67</v>
      </c>
      <c r="B35" s="15">
        <v>37</v>
      </c>
      <c r="C35" s="16">
        <f t="shared" si="2"/>
        <v>0.121212121212121</v>
      </c>
      <c r="D35" s="15">
        <v>40</v>
      </c>
      <c r="E35" s="16">
        <f t="shared" si="3"/>
        <v>0.25</v>
      </c>
    </row>
    <row r="36" ht="30" customHeight="1" spans="1:5">
      <c r="A36" s="15" t="s">
        <v>68</v>
      </c>
      <c r="B36" s="15">
        <v>50</v>
      </c>
      <c r="C36" s="16">
        <f t="shared" si="2"/>
        <v>0.351351351351351</v>
      </c>
      <c r="D36" s="15">
        <v>50</v>
      </c>
      <c r="E36" s="16">
        <f t="shared" si="3"/>
        <v>0.25</v>
      </c>
    </row>
    <row r="37" ht="30" customHeight="1" spans="1:5">
      <c r="A37" s="15" t="s">
        <v>69</v>
      </c>
      <c r="B37" s="15">
        <v>44</v>
      </c>
      <c r="C37" s="16">
        <f t="shared" si="2"/>
        <v>-0.12</v>
      </c>
      <c r="D37" s="15">
        <v>46</v>
      </c>
      <c r="E37" s="16">
        <f t="shared" si="3"/>
        <v>-0.08</v>
      </c>
    </row>
    <row r="38" ht="30" customHeight="1" spans="1:5">
      <c r="A38" s="15" t="s">
        <v>70</v>
      </c>
      <c r="B38" s="15">
        <v>37</v>
      </c>
      <c r="C38" s="16">
        <f t="shared" ref="C38:C43" si="4">(B38-B37)/B37</f>
        <v>-0.159090909090909</v>
      </c>
      <c r="D38" s="15">
        <v>36</v>
      </c>
      <c r="E38" s="16">
        <f t="shared" ref="E38:E43" si="5">(D38-D37)/D37</f>
        <v>-0.217391304347826</v>
      </c>
    </row>
    <row r="39" ht="30" customHeight="1" spans="1:5">
      <c r="A39" s="15"/>
      <c r="B39" s="15"/>
      <c r="C39" s="16">
        <f t="shared" si="4"/>
        <v>-1</v>
      </c>
      <c r="D39" s="15"/>
      <c r="E39" s="16">
        <f t="shared" si="5"/>
        <v>-1</v>
      </c>
    </row>
    <row r="40" ht="30" customHeight="1" spans="1:5">
      <c r="A40" s="15"/>
      <c r="B40" s="15"/>
      <c r="C40" s="16" t="e">
        <f t="shared" si="4"/>
        <v>#DIV/0!</v>
      </c>
      <c r="D40" s="15"/>
      <c r="E40" s="16" t="e">
        <f t="shared" si="5"/>
        <v>#DIV/0!</v>
      </c>
    </row>
    <row r="41" ht="30" customHeight="1" spans="1:5">
      <c r="A41" s="15"/>
      <c r="B41" s="15"/>
      <c r="C41" s="16" t="e">
        <f t="shared" si="4"/>
        <v>#DIV/0!</v>
      </c>
      <c r="D41" s="15"/>
      <c r="E41" s="16" t="e">
        <f t="shared" si="5"/>
        <v>#DIV/0!</v>
      </c>
    </row>
    <row r="42" ht="30" customHeight="1" spans="1:5">
      <c r="A42" s="15"/>
      <c r="B42" s="15"/>
      <c r="C42" s="16" t="e">
        <f t="shared" si="4"/>
        <v>#DIV/0!</v>
      </c>
      <c r="D42" s="15"/>
      <c r="E42" s="16" t="e">
        <f t="shared" si="5"/>
        <v>#DIV/0!</v>
      </c>
    </row>
    <row r="43" ht="30" customHeight="1" spans="1:5">
      <c r="A43" s="15"/>
      <c r="B43" s="15"/>
      <c r="C43" s="16" t="e">
        <f t="shared" si="4"/>
        <v>#DIV/0!</v>
      </c>
      <c r="D43" s="15"/>
      <c r="E43" s="16" t="e">
        <f t="shared" si="5"/>
        <v>#DIV/0!</v>
      </c>
    </row>
    <row r="44" ht="30" customHeight="1" spans="1:5">
      <c r="A44" s="15"/>
      <c r="B44" s="15"/>
      <c r="C44" s="16" t="e">
        <f t="shared" ref="C44:C55" si="6">(B44-B43)/B43</f>
        <v>#DIV/0!</v>
      </c>
      <c r="D44" s="15"/>
      <c r="E44" s="16" t="e">
        <f t="shared" ref="E44:E55" si="7">(D44-D43)/D43</f>
        <v>#DIV/0!</v>
      </c>
    </row>
    <row r="45" ht="30" customHeight="1" spans="1:5">
      <c r="A45" s="15"/>
      <c r="B45" s="15"/>
      <c r="C45" s="16" t="e">
        <f t="shared" si="6"/>
        <v>#DIV/0!</v>
      </c>
      <c r="D45" s="15"/>
      <c r="E45" s="16" t="e">
        <f t="shared" si="7"/>
        <v>#DIV/0!</v>
      </c>
    </row>
    <row r="46" ht="30" customHeight="1" spans="1:5">
      <c r="A46" s="15"/>
      <c r="B46" s="15"/>
      <c r="C46" s="16" t="e">
        <f t="shared" si="6"/>
        <v>#DIV/0!</v>
      </c>
      <c r="D46" s="15"/>
      <c r="E46" s="16" t="e">
        <f t="shared" si="7"/>
        <v>#DIV/0!</v>
      </c>
    </row>
    <row r="47" ht="30" customHeight="1" spans="1:5">
      <c r="A47" s="15"/>
      <c r="B47" s="15"/>
      <c r="C47" s="16" t="e">
        <f t="shared" si="6"/>
        <v>#DIV/0!</v>
      </c>
      <c r="D47" s="15"/>
      <c r="E47" s="16" t="e">
        <f t="shared" si="7"/>
        <v>#DIV/0!</v>
      </c>
    </row>
    <row r="48" ht="30" customHeight="1" spans="1:5">
      <c r="A48" s="15"/>
      <c r="B48" s="15"/>
      <c r="C48" s="16" t="e">
        <f t="shared" si="6"/>
        <v>#DIV/0!</v>
      </c>
      <c r="D48" s="15"/>
      <c r="E48" s="16" t="e">
        <f t="shared" si="7"/>
        <v>#DIV/0!</v>
      </c>
    </row>
    <row r="49" ht="30" customHeight="1" spans="1:5">
      <c r="A49" s="15"/>
      <c r="B49" s="15"/>
      <c r="C49" s="16" t="e">
        <f t="shared" si="6"/>
        <v>#DIV/0!</v>
      </c>
      <c r="D49" s="15"/>
      <c r="E49" s="16" t="e">
        <f t="shared" si="7"/>
        <v>#DIV/0!</v>
      </c>
    </row>
    <row r="50" ht="30" customHeight="1" spans="1:5">
      <c r="A50" s="15"/>
      <c r="B50" s="15"/>
      <c r="C50" s="16" t="e">
        <f t="shared" si="6"/>
        <v>#DIV/0!</v>
      </c>
      <c r="D50" s="15"/>
      <c r="E50" s="16" t="e">
        <f t="shared" si="7"/>
        <v>#DIV/0!</v>
      </c>
    </row>
    <row r="51" ht="30" customHeight="1" spans="1:5">
      <c r="A51" s="15"/>
      <c r="B51" s="15"/>
      <c r="C51" s="16" t="e">
        <f t="shared" si="6"/>
        <v>#DIV/0!</v>
      </c>
      <c r="D51" s="15"/>
      <c r="E51" s="16" t="e">
        <f t="shared" si="7"/>
        <v>#DIV/0!</v>
      </c>
    </row>
    <row r="52" ht="30" customHeight="1" spans="1:5">
      <c r="A52" s="15"/>
      <c r="B52" s="15"/>
      <c r="C52" s="16" t="e">
        <f t="shared" si="6"/>
        <v>#DIV/0!</v>
      </c>
      <c r="D52" s="15"/>
      <c r="E52" s="16" t="e">
        <f t="shared" si="7"/>
        <v>#DIV/0!</v>
      </c>
    </row>
    <row r="53" ht="30" customHeight="1" spans="1:5">
      <c r="A53" s="15"/>
      <c r="B53" s="15"/>
      <c r="C53" s="16" t="e">
        <f t="shared" si="6"/>
        <v>#DIV/0!</v>
      </c>
      <c r="D53" s="15"/>
      <c r="E53" s="16" t="e">
        <f t="shared" si="7"/>
        <v>#DIV/0!</v>
      </c>
    </row>
    <row r="54" ht="30" customHeight="1" spans="1:5">
      <c r="A54" s="15"/>
      <c r="B54" s="15"/>
      <c r="C54" s="16" t="e">
        <f t="shared" si="6"/>
        <v>#DIV/0!</v>
      </c>
      <c r="D54" s="15"/>
      <c r="E54" s="16" t="e">
        <f t="shared" si="7"/>
        <v>#DIV/0!</v>
      </c>
    </row>
    <row r="55" ht="30" customHeight="1" spans="1:5">
      <c r="A55" s="15"/>
      <c r="B55" s="15"/>
      <c r="C55" s="16" t="e">
        <f t="shared" si="6"/>
        <v>#DIV/0!</v>
      </c>
      <c r="D55" s="15"/>
      <c r="E55" s="16" t="e">
        <f t="shared" si="7"/>
        <v>#DIV/0!</v>
      </c>
    </row>
  </sheetData>
  <mergeCells count="5">
    <mergeCell ref="A1:E1"/>
    <mergeCell ref="A2:E2"/>
    <mergeCell ref="B3:C3"/>
    <mergeCell ref="D3:E3"/>
    <mergeCell ref="A3:A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S17"/>
  <sheetViews>
    <sheetView workbookViewId="0">
      <selection activeCell="G13" sqref="G13"/>
    </sheetView>
  </sheetViews>
  <sheetFormatPr defaultColWidth="9" defaultRowHeight="14.25" customHeight="1"/>
  <cols>
    <col min="1" max="1" width="12.1666666666667" style="3" customWidth="1"/>
    <col min="7" max="7" width="12.3333333333333" style="3" customWidth="1"/>
    <col min="8" max="8" width="13.6666666666667" style="3" customWidth="1"/>
    <col min="9" max="9" width="15.1666666666667" style="3" customWidth="1"/>
    <col min="10" max="10" width="12.8333333333333" style="3" customWidth="1"/>
    <col min="11" max="11" width="14.6666666666667" style="3" customWidth="1"/>
    <col min="12" max="12" width="11.6666666666667" style="3" customWidth="1"/>
    <col min="17" max="17" width="11.8333333333333" style="3" customWidth="1"/>
  </cols>
  <sheetData>
    <row r="1" s="1" customFormat="1" ht="36" customHeight="1" spans="1:19">
      <c r="A1" s="22" t="s">
        <v>71</v>
      </c>
      <c r="B1" s="23"/>
      <c r="C1" s="23"/>
      <c r="D1" s="23"/>
      <c r="E1" s="24"/>
      <c r="F1" s="24"/>
      <c r="G1" s="23"/>
      <c r="H1" s="24"/>
      <c r="I1" s="24"/>
      <c r="J1" s="23"/>
      <c r="K1" s="25"/>
      <c r="L1" s="26" t="s">
        <v>72</v>
      </c>
      <c r="M1" s="26"/>
      <c r="N1" s="26"/>
      <c r="O1" s="26"/>
      <c r="P1" s="27"/>
      <c r="Q1" s="26"/>
      <c r="R1" s="27"/>
      <c r="S1" s="28"/>
    </row>
    <row r="2" s="44" customFormat="1" ht="25.5" customHeight="1" spans="1:19">
      <c r="A2" s="14" t="s">
        <v>1</v>
      </c>
      <c r="B2" s="45" t="s">
        <v>73</v>
      </c>
      <c r="C2" s="46"/>
      <c r="D2" s="46"/>
      <c r="E2" s="46"/>
      <c r="F2" s="46"/>
      <c r="G2" s="46"/>
      <c r="H2" s="46"/>
      <c r="I2" s="46"/>
      <c r="J2" s="47" t="s">
        <v>74</v>
      </c>
      <c r="K2" s="48"/>
      <c r="L2" s="49" t="s">
        <v>75</v>
      </c>
      <c r="M2" s="49" t="s">
        <v>3</v>
      </c>
      <c r="N2" s="49" t="s">
        <v>76</v>
      </c>
      <c r="O2" s="50" t="s">
        <v>77</v>
      </c>
      <c r="P2" s="50" t="s">
        <v>3</v>
      </c>
      <c r="Q2" s="51" t="s">
        <v>78</v>
      </c>
      <c r="R2" s="50" t="s">
        <v>3</v>
      </c>
      <c r="S2" s="50" t="s">
        <v>79</v>
      </c>
    </row>
    <row r="3" s="44" customFormat="1" ht="25.5" customHeight="1" spans="1:19">
      <c r="A3" s="14"/>
      <c r="B3" s="14" t="s">
        <v>75</v>
      </c>
      <c r="C3" s="14" t="s">
        <v>3</v>
      </c>
      <c r="D3" s="14" t="s">
        <v>76</v>
      </c>
      <c r="E3" s="52" t="s">
        <v>77</v>
      </c>
      <c r="F3" s="52" t="s">
        <v>3</v>
      </c>
      <c r="G3" s="53" t="s">
        <v>78</v>
      </c>
      <c r="H3" s="52" t="s">
        <v>3</v>
      </c>
      <c r="I3" s="52" t="s">
        <v>79</v>
      </c>
      <c r="J3" s="14" t="s">
        <v>80</v>
      </c>
      <c r="K3" s="52" t="s">
        <v>3</v>
      </c>
      <c r="L3" s="54"/>
      <c r="M3" s="54"/>
      <c r="N3" s="54"/>
      <c r="O3" s="55"/>
      <c r="P3" s="55"/>
      <c r="Q3" s="56"/>
      <c r="R3" s="55"/>
      <c r="S3" s="55"/>
    </row>
    <row r="4" s="1" customFormat="1" ht="25.5" customHeight="1" spans="1:19">
      <c r="A4" s="15" t="s">
        <v>14</v>
      </c>
      <c r="B4" s="40">
        <f>D4+G4</f>
        <v>257</v>
      </c>
      <c r="C4" s="16" t="e">
        <f>(B4-B3)/B3</f>
        <v>#VALUE!</v>
      </c>
      <c r="D4" s="40">
        <v>236</v>
      </c>
      <c r="E4" s="16">
        <f>D4/(D4+G4)</f>
        <v>0.918287937743191</v>
      </c>
      <c r="F4" s="16" t="e">
        <f>(D4-D3)/D3</f>
        <v>#VALUE!</v>
      </c>
      <c r="G4" s="40">
        <v>21</v>
      </c>
      <c r="H4" s="16" t="e">
        <f t="shared" ref="H4:M4" si="0">(G4-G3)/G3</f>
        <v>#VALUE!</v>
      </c>
      <c r="I4" s="16">
        <f>G4/(G4+D4)</f>
        <v>0.0817120622568093</v>
      </c>
      <c r="J4" s="40">
        <v>21</v>
      </c>
      <c r="K4" s="16" t="e">
        <f t="shared" si="0"/>
        <v>#VALUE!</v>
      </c>
      <c r="L4" s="15">
        <f>N4+Q4</f>
        <v>1134</v>
      </c>
      <c r="M4" s="16" t="e">
        <f t="shared" si="0"/>
        <v>#DIV/0!</v>
      </c>
      <c r="N4" s="15">
        <v>1119</v>
      </c>
      <c r="O4" s="16">
        <f>N4/L4</f>
        <v>0.986772486772487</v>
      </c>
      <c r="P4" s="16" t="e">
        <f>(N4-N3)/N3</f>
        <v>#DIV/0!</v>
      </c>
      <c r="Q4" s="15">
        <v>15</v>
      </c>
      <c r="R4" s="16" t="e">
        <f>(Q4-Q3)/Q3</f>
        <v>#DIV/0!</v>
      </c>
      <c r="S4" s="16">
        <f>Q4/L4</f>
        <v>0.0132275132275132</v>
      </c>
    </row>
    <row r="5" s="1" customFormat="1" ht="25.5" customHeight="1" spans="1:19">
      <c r="A5" s="15" t="s">
        <v>15</v>
      </c>
      <c r="B5" s="40">
        <f>D5+G5</f>
        <v>209</v>
      </c>
      <c r="C5" s="16">
        <f>(B5-B4)/B4</f>
        <v>-0.186770428015564</v>
      </c>
      <c r="D5" s="40">
        <v>195</v>
      </c>
      <c r="E5" s="16">
        <f>D5/(D5+G5)</f>
        <v>0.933014354066986</v>
      </c>
      <c r="F5" s="16">
        <f>(D5-D4)/D4</f>
        <v>-0.173728813559322</v>
      </c>
      <c r="G5" s="40">
        <v>14</v>
      </c>
      <c r="H5" s="16">
        <f>(G5-G4)/G4</f>
        <v>-0.333333333333333</v>
      </c>
      <c r="I5" s="16">
        <f>G5/(G5+D5)</f>
        <v>0.0669856459330144</v>
      </c>
      <c r="J5" s="40">
        <v>22</v>
      </c>
      <c r="K5" s="16">
        <f>(J5-J4)/J4</f>
        <v>0.0476190476190476</v>
      </c>
      <c r="L5" s="15">
        <f>N5+Q5</f>
        <v>1018</v>
      </c>
      <c r="M5" s="16">
        <f>(L5-L4)/L4</f>
        <v>-0.102292768959436</v>
      </c>
      <c r="N5" s="15">
        <v>1004</v>
      </c>
      <c r="O5" s="16">
        <f>N5/L5</f>
        <v>0.986247544204322</v>
      </c>
      <c r="P5" s="16">
        <f>(N5-N4)/N4</f>
        <v>-0.102770330652368</v>
      </c>
      <c r="Q5" s="15">
        <v>14</v>
      </c>
      <c r="R5" s="16">
        <f>(Q5-Q4)/Q4</f>
        <v>-0.0666666666666667</v>
      </c>
      <c r="S5" s="16">
        <f>Q5/L5</f>
        <v>0.0137524557956778</v>
      </c>
    </row>
    <row r="6" s="1" customFormat="1" ht="25.5" customHeight="1" spans="1:19">
      <c r="A6" s="15" t="s">
        <v>16</v>
      </c>
      <c r="B6" s="40">
        <f t="shared" ref="B6:B20" si="1">D6+G6</f>
        <v>168</v>
      </c>
      <c r="C6" s="16">
        <f t="shared" ref="C6:C20" si="2">(B6-B5)/B5</f>
        <v>-0.196172248803828</v>
      </c>
      <c r="D6" s="40">
        <v>160</v>
      </c>
      <c r="E6" s="16">
        <f t="shared" ref="E6:E20" si="3">D6/(D6+G6)</f>
        <v>0.952380952380952</v>
      </c>
      <c r="F6" s="16">
        <f t="shared" ref="F6:F20" si="4">(D6-D5)/D5</f>
        <v>-0.179487179487179</v>
      </c>
      <c r="G6" s="40">
        <v>8</v>
      </c>
      <c r="H6" s="16">
        <f t="shared" ref="H6:H20" si="5">(G6-G5)/G5</f>
        <v>-0.428571428571429</v>
      </c>
      <c r="I6" s="16">
        <f t="shared" ref="I6:I20" si="6">G6/(G6+D6)</f>
        <v>0.0476190476190476</v>
      </c>
      <c r="J6" s="40">
        <v>18</v>
      </c>
      <c r="K6" s="16">
        <f t="shared" ref="K6:K20" si="7">(J6-J5)/J5</f>
        <v>-0.181818181818182</v>
      </c>
      <c r="L6" s="15">
        <f t="shared" ref="L6:L20" si="8">N6+Q6</f>
        <v>845</v>
      </c>
      <c r="M6" s="16">
        <f t="shared" ref="M6:M20" si="9">(L6-L5)/L5</f>
        <v>-0.169941060903733</v>
      </c>
      <c r="N6" s="15">
        <v>836</v>
      </c>
      <c r="O6" s="16">
        <f t="shared" ref="O6:O20" si="10">N6/L6</f>
        <v>0.989349112426036</v>
      </c>
      <c r="P6" s="16">
        <f t="shared" ref="P6:P20" si="11">(N6-N5)/N5</f>
        <v>-0.167330677290837</v>
      </c>
      <c r="Q6" s="15">
        <v>9</v>
      </c>
      <c r="R6" s="16">
        <f t="shared" ref="R6:R20" si="12">(Q6-Q5)/Q5</f>
        <v>-0.357142857142857</v>
      </c>
      <c r="S6" s="16">
        <f t="shared" ref="S6:S20" si="13">Q6/L6</f>
        <v>0.0106508875739645</v>
      </c>
    </row>
    <row r="7" s="1" customFormat="1" ht="25.5" customHeight="1" spans="1:19">
      <c r="A7" s="15" t="s">
        <v>17</v>
      </c>
      <c r="B7" s="40">
        <f t="shared" si="1"/>
        <v>327</v>
      </c>
      <c r="C7" s="16">
        <f t="shared" si="2"/>
        <v>0.946428571428571</v>
      </c>
      <c r="D7" s="40">
        <v>308</v>
      </c>
      <c r="E7" s="16">
        <f t="shared" si="3"/>
        <v>0.941896024464832</v>
      </c>
      <c r="F7" s="16">
        <f t="shared" si="4"/>
        <v>0.925</v>
      </c>
      <c r="G7" s="40">
        <v>19</v>
      </c>
      <c r="H7" s="16">
        <f t="shared" si="5"/>
        <v>1.375</v>
      </c>
      <c r="I7" s="16">
        <f t="shared" si="6"/>
        <v>0.0581039755351682</v>
      </c>
      <c r="J7" s="40">
        <v>34</v>
      </c>
      <c r="K7" s="16">
        <f t="shared" si="7"/>
        <v>0.888888888888889</v>
      </c>
      <c r="L7" s="15">
        <f t="shared" si="8"/>
        <v>1461</v>
      </c>
      <c r="M7" s="16">
        <f t="shared" si="9"/>
        <v>0.728994082840237</v>
      </c>
      <c r="N7" s="15">
        <v>1449</v>
      </c>
      <c r="O7" s="16">
        <f t="shared" si="10"/>
        <v>0.991786447638604</v>
      </c>
      <c r="P7" s="16">
        <f t="shared" si="11"/>
        <v>0.733253588516746</v>
      </c>
      <c r="Q7" s="15">
        <v>12</v>
      </c>
      <c r="R7" s="16">
        <f t="shared" si="12"/>
        <v>0.333333333333333</v>
      </c>
      <c r="S7" s="16">
        <f t="shared" si="13"/>
        <v>0.0082135523613963</v>
      </c>
    </row>
    <row r="8" s="1" customFormat="1" ht="25.5" customHeight="1" spans="1:19">
      <c r="A8" s="15" t="s">
        <v>18</v>
      </c>
      <c r="B8" s="40">
        <f t="shared" si="1"/>
        <v>297</v>
      </c>
      <c r="C8" s="16">
        <f t="shared" si="2"/>
        <v>-0.0917431192660551</v>
      </c>
      <c r="D8" s="40">
        <v>223</v>
      </c>
      <c r="E8" s="16">
        <f t="shared" si="3"/>
        <v>0.750841750841751</v>
      </c>
      <c r="F8" s="16">
        <f t="shared" si="4"/>
        <v>-0.275974025974026</v>
      </c>
      <c r="G8" s="40">
        <v>74</v>
      </c>
      <c r="H8" s="16">
        <f t="shared" si="5"/>
        <v>2.89473684210526</v>
      </c>
      <c r="I8" s="16">
        <f t="shared" si="6"/>
        <v>0.249158249158249</v>
      </c>
      <c r="J8" s="40">
        <v>28</v>
      </c>
      <c r="K8" s="16">
        <f t="shared" si="7"/>
        <v>-0.176470588235294</v>
      </c>
      <c r="L8" s="15">
        <f t="shared" si="8"/>
        <v>1226</v>
      </c>
      <c r="M8" s="16">
        <f t="shared" si="9"/>
        <v>-0.160848733744011</v>
      </c>
      <c r="N8" s="15">
        <v>1206</v>
      </c>
      <c r="O8" s="16">
        <f t="shared" si="10"/>
        <v>0.983686786296901</v>
      </c>
      <c r="P8" s="16">
        <f t="shared" si="11"/>
        <v>-0.167701863354037</v>
      </c>
      <c r="Q8" s="15">
        <v>20</v>
      </c>
      <c r="R8" s="16">
        <f t="shared" si="12"/>
        <v>0.666666666666667</v>
      </c>
      <c r="S8" s="16">
        <f t="shared" si="13"/>
        <v>0.0163132137030995</v>
      </c>
    </row>
    <row r="9" s="1" customFormat="1" ht="25.5" customHeight="1" spans="1:19">
      <c r="A9" s="15" t="s">
        <v>19</v>
      </c>
      <c r="B9" s="40">
        <f t="shared" si="1"/>
        <v>215</v>
      </c>
      <c r="C9" s="16">
        <f t="shared" si="2"/>
        <v>-0.276094276094276</v>
      </c>
      <c r="D9" s="40">
        <v>130</v>
      </c>
      <c r="E9" s="16">
        <f t="shared" si="3"/>
        <v>0.604651162790698</v>
      </c>
      <c r="F9" s="16">
        <f t="shared" si="4"/>
        <v>-0.417040358744395</v>
      </c>
      <c r="G9" s="40">
        <v>85</v>
      </c>
      <c r="H9" s="16">
        <f t="shared" si="5"/>
        <v>0.148648648648649</v>
      </c>
      <c r="I9" s="16">
        <f t="shared" si="6"/>
        <v>0.395348837209302</v>
      </c>
      <c r="J9" s="40">
        <v>20</v>
      </c>
      <c r="K9" s="16">
        <f t="shared" si="7"/>
        <v>-0.285714285714286</v>
      </c>
      <c r="L9" s="15">
        <f t="shared" si="8"/>
        <v>1041</v>
      </c>
      <c r="M9" s="16">
        <f t="shared" si="9"/>
        <v>-0.15089722675367</v>
      </c>
      <c r="N9" s="15">
        <v>1023</v>
      </c>
      <c r="O9" s="16">
        <f t="shared" si="10"/>
        <v>0.982708933717579</v>
      </c>
      <c r="P9" s="16">
        <f t="shared" si="11"/>
        <v>-0.151741293532338</v>
      </c>
      <c r="Q9" s="15">
        <v>18</v>
      </c>
      <c r="R9" s="16">
        <f t="shared" si="12"/>
        <v>-0.1</v>
      </c>
      <c r="S9" s="16">
        <f t="shared" si="13"/>
        <v>0.0172910662824208</v>
      </c>
    </row>
    <row r="10" s="1" customFormat="1" ht="25.5" customHeight="1" spans="1:19">
      <c r="A10" s="15" t="s">
        <v>20</v>
      </c>
      <c r="B10" s="40">
        <f t="shared" si="1"/>
        <v>237</v>
      </c>
      <c r="C10" s="16">
        <f t="shared" si="2"/>
        <v>0.102325581395349</v>
      </c>
      <c r="D10" s="40">
        <v>178</v>
      </c>
      <c r="E10" s="16">
        <f t="shared" si="3"/>
        <v>0.751054852320675</v>
      </c>
      <c r="F10" s="16">
        <f t="shared" si="4"/>
        <v>0.369230769230769</v>
      </c>
      <c r="G10" s="40">
        <v>59</v>
      </c>
      <c r="H10" s="16">
        <f t="shared" si="5"/>
        <v>-0.305882352941176</v>
      </c>
      <c r="I10" s="16">
        <f t="shared" si="6"/>
        <v>0.248945147679325</v>
      </c>
      <c r="J10" s="40">
        <v>31</v>
      </c>
      <c r="K10" s="16">
        <f t="shared" si="7"/>
        <v>0.55</v>
      </c>
      <c r="L10" s="15">
        <f t="shared" si="8"/>
        <v>1083</v>
      </c>
      <c r="M10" s="16">
        <f t="shared" si="9"/>
        <v>0.0403458213256484</v>
      </c>
      <c r="N10" s="15">
        <v>1070</v>
      </c>
      <c r="O10" s="16">
        <f t="shared" si="10"/>
        <v>0.987996306555863</v>
      </c>
      <c r="P10" s="16">
        <f t="shared" si="11"/>
        <v>0.0459433040078201</v>
      </c>
      <c r="Q10" s="15">
        <v>13</v>
      </c>
      <c r="R10" s="16">
        <f t="shared" si="12"/>
        <v>-0.277777777777778</v>
      </c>
      <c r="S10" s="16">
        <f t="shared" si="13"/>
        <v>0.0120036934441367</v>
      </c>
    </row>
    <row r="11" s="1" customFormat="1" ht="25.5" customHeight="1" spans="1:19">
      <c r="A11" s="15" t="s">
        <v>21</v>
      </c>
      <c r="B11" s="40">
        <f t="shared" si="1"/>
        <v>215</v>
      </c>
      <c r="C11" s="16">
        <f t="shared" si="2"/>
        <v>-0.0928270042194093</v>
      </c>
      <c r="D11" s="40">
        <v>157</v>
      </c>
      <c r="E11" s="16">
        <f t="shared" si="3"/>
        <v>0.730232558139535</v>
      </c>
      <c r="F11" s="16">
        <f t="shared" si="4"/>
        <v>-0.117977528089888</v>
      </c>
      <c r="G11" s="40">
        <v>58</v>
      </c>
      <c r="H11" s="16">
        <f t="shared" si="5"/>
        <v>-0.0169491525423729</v>
      </c>
      <c r="I11" s="16">
        <f t="shared" si="6"/>
        <v>0.269767441860465</v>
      </c>
      <c r="J11" s="40">
        <v>24</v>
      </c>
      <c r="K11" s="16">
        <f t="shared" si="7"/>
        <v>-0.225806451612903</v>
      </c>
      <c r="L11" s="15">
        <f t="shared" si="8"/>
        <v>961</v>
      </c>
      <c r="M11" s="16">
        <f t="shared" si="9"/>
        <v>-0.112650046168052</v>
      </c>
      <c r="N11" s="15">
        <v>946</v>
      </c>
      <c r="O11" s="16">
        <f t="shared" si="10"/>
        <v>0.984391259105099</v>
      </c>
      <c r="P11" s="16">
        <f t="shared" si="11"/>
        <v>-0.11588785046729</v>
      </c>
      <c r="Q11" s="15">
        <v>15</v>
      </c>
      <c r="R11" s="16">
        <f t="shared" si="12"/>
        <v>0.153846153846154</v>
      </c>
      <c r="S11" s="16">
        <f t="shared" si="13"/>
        <v>0.0156087408949011</v>
      </c>
    </row>
    <row r="12" s="1" customFormat="1" ht="25.5" customHeight="1" spans="1:19">
      <c r="A12" s="15" t="s">
        <v>22</v>
      </c>
      <c r="B12" s="40">
        <f t="shared" si="1"/>
        <v>220</v>
      </c>
      <c r="C12" s="16">
        <f t="shared" si="2"/>
        <v>0.0232558139534884</v>
      </c>
      <c r="D12" s="40">
        <v>155</v>
      </c>
      <c r="E12" s="16">
        <f t="shared" si="3"/>
        <v>0.704545454545455</v>
      </c>
      <c r="F12" s="16">
        <f t="shared" si="4"/>
        <v>-0.0127388535031847</v>
      </c>
      <c r="G12" s="40">
        <v>65</v>
      </c>
      <c r="H12" s="16">
        <f t="shared" si="5"/>
        <v>0.120689655172414</v>
      </c>
      <c r="I12" s="16">
        <f t="shared" si="6"/>
        <v>0.295454545454545</v>
      </c>
      <c r="J12" s="40">
        <v>29</v>
      </c>
      <c r="K12" s="16">
        <f t="shared" si="7"/>
        <v>0.208333333333333</v>
      </c>
      <c r="L12" s="15">
        <f t="shared" si="8"/>
        <v>942</v>
      </c>
      <c r="M12" s="16">
        <f t="shared" si="9"/>
        <v>-0.0197710718002081</v>
      </c>
      <c r="N12" s="15">
        <v>925</v>
      </c>
      <c r="O12" s="16">
        <f t="shared" si="10"/>
        <v>0.981953290870488</v>
      </c>
      <c r="P12" s="16">
        <f t="shared" si="11"/>
        <v>-0.0221987315010571</v>
      </c>
      <c r="Q12" s="15">
        <v>17</v>
      </c>
      <c r="R12" s="16">
        <f t="shared" si="12"/>
        <v>0.133333333333333</v>
      </c>
      <c r="S12" s="16">
        <f t="shared" si="13"/>
        <v>0.0180467091295117</v>
      </c>
    </row>
    <row r="13" s="1" customFormat="1" ht="25.5" customHeight="1" spans="1:19">
      <c r="A13" s="15" t="s">
        <v>23</v>
      </c>
      <c r="B13" s="40">
        <f t="shared" si="1"/>
        <v>0</v>
      </c>
      <c r="C13" s="16">
        <f t="shared" si="2"/>
        <v>-1</v>
      </c>
      <c r="D13" s="40"/>
      <c r="E13" s="16" t="e">
        <f t="shared" si="3"/>
        <v>#DIV/0!</v>
      </c>
      <c r="F13" s="16">
        <f t="shared" si="4"/>
        <v>-1</v>
      </c>
      <c r="G13" s="40"/>
      <c r="H13" s="16">
        <f t="shared" si="5"/>
        <v>-1</v>
      </c>
      <c r="I13" s="16" t="e">
        <f t="shared" si="6"/>
        <v>#DIV/0!</v>
      </c>
      <c r="J13" s="40"/>
      <c r="K13" s="16">
        <f t="shared" si="7"/>
        <v>-1</v>
      </c>
      <c r="L13" s="15">
        <f t="shared" si="8"/>
        <v>0</v>
      </c>
      <c r="M13" s="16">
        <f t="shared" si="9"/>
        <v>-1</v>
      </c>
      <c r="N13" s="15"/>
      <c r="O13" s="16" t="e">
        <f t="shared" si="10"/>
        <v>#DIV/0!</v>
      </c>
      <c r="P13" s="16">
        <f t="shared" si="11"/>
        <v>-1</v>
      </c>
      <c r="Q13" s="15"/>
      <c r="R13" s="16">
        <f t="shared" si="12"/>
        <v>-1</v>
      </c>
      <c r="S13" s="16" t="e">
        <f t="shared" si="13"/>
        <v>#DIV/0!</v>
      </c>
    </row>
    <row r="14" s="1" customFormat="1" ht="25.5" customHeight="1" spans="1:19">
      <c r="A14" s="15" t="s">
        <v>24</v>
      </c>
      <c r="B14" s="40">
        <f t="shared" si="1"/>
        <v>0</v>
      </c>
      <c r="C14" s="16" t="e">
        <f t="shared" si="2"/>
        <v>#DIV/0!</v>
      </c>
      <c r="D14" s="40"/>
      <c r="E14" s="16" t="e">
        <f t="shared" si="3"/>
        <v>#DIV/0!</v>
      </c>
      <c r="F14" s="16" t="e">
        <f t="shared" si="4"/>
        <v>#DIV/0!</v>
      </c>
      <c r="G14" s="40"/>
      <c r="H14" s="16" t="e">
        <f t="shared" si="5"/>
        <v>#DIV/0!</v>
      </c>
      <c r="I14" s="16" t="e">
        <f t="shared" si="6"/>
        <v>#DIV/0!</v>
      </c>
      <c r="J14" s="40"/>
      <c r="K14" s="16" t="e">
        <f t="shared" si="7"/>
        <v>#DIV/0!</v>
      </c>
      <c r="L14" s="15">
        <f t="shared" si="8"/>
        <v>0</v>
      </c>
      <c r="M14" s="16" t="e">
        <f t="shared" si="9"/>
        <v>#DIV/0!</v>
      </c>
      <c r="N14" s="15"/>
      <c r="O14" s="16" t="e">
        <f t="shared" si="10"/>
        <v>#DIV/0!</v>
      </c>
      <c r="P14" s="16" t="e">
        <f t="shared" si="11"/>
        <v>#DIV/0!</v>
      </c>
      <c r="Q14" s="15"/>
      <c r="R14" s="16" t="e">
        <f t="shared" si="12"/>
        <v>#DIV/0!</v>
      </c>
      <c r="S14" s="16" t="e">
        <f t="shared" si="13"/>
        <v>#DIV/0!</v>
      </c>
    </row>
    <row r="15" s="1" customFormat="1" ht="25.5" customHeight="1" spans="1:19">
      <c r="A15" s="15" t="s">
        <v>25</v>
      </c>
      <c r="B15" s="40">
        <f t="shared" si="1"/>
        <v>0</v>
      </c>
      <c r="C15" s="16" t="e">
        <f t="shared" si="2"/>
        <v>#DIV/0!</v>
      </c>
      <c r="D15" s="40"/>
      <c r="E15" s="16" t="e">
        <f t="shared" si="3"/>
        <v>#DIV/0!</v>
      </c>
      <c r="F15" s="16" t="e">
        <f t="shared" si="4"/>
        <v>#DIV/0!</v>
      </c>
      <c r="G15" s="40"/>
      <c r="H15" s="16" t="e">
        <f t="shared" si="5"/>
        <v>#DIV/0!</v>
      </c>
      <c r="I15" s="16" t="e">
        <f t="shared" si="6"/>
        <v>#DIV/0!</v>
      </c>
      <c r="J15" s="40"/>
      <c r="K15" s="16" t="e">
        <f t="shared" si="7"/>
        <v>#DIV/0!</v>
      </c>
      <c r="L15" s="15">
        <f t="shared" si="8"/>
        <v>0</v>
      </c>
      <c r="M15" s="16" t="e">
        <f t="shared" si="9"/>
        <v>#DIV/0!</v>
      </c>
      <c r="N15" s="15"/>
      <c r="O15" s="16" t="e">
        <f t="shared" si="10"/>
        <v>#DIV/0!</v>
      </c>
      <c r="P15" s="16" t="e">
        <f t="shared" si="11"/>
        <v>#DIV/0!</v>
      </c>
      <c r="Q15" s="15"/>
      <c r="R15" s="16" t="e">
        <f t="shared" si="12"/>
        <v>#DIV/0!</v>
      </c>
      <c r="S15" s="16" t="e">
        <f t="shared" si="13"/>
        <v>#DIV/0!</v>
      </c>
    </row>
    <row r="16" s="1" customFormat="1" ht="25.5" customHeight="1" spans="1:19">
      <c r="A16" s="15" t="s">
        <v>14</v>
      </c>
      <c r="B16" s="40">
        <f t="shared" si="1"/>
        <v>0</v>
      </c>
      <c r="C16" s="16" t="e">
        <f t="shared" si="2"/>
        <v>#DIV/0!</v>
      </c>
      <c r="D16" s="40"/>
      <c r="E16" s="16" t="e">
        <f t="shared" si="3"/>
        <v>#DIV/0!</v>
      </c>
      <c r="F16" s="16" t="e">
        <f t="shared" si="4"/>
        <v>#DIV/0!</v>
      </c>
      <c r="G16" s="40"/>
      <c r="H16" s="16" t="e">
        <f t="shared" si="5"/>
        <v>#DIV/0!</v>
      </c>
      <c r="I16" s="16" t="e">
        <f t="shared" si="6"/>
        <v>#DIV/0!</v>
      </c>
      <c r="J16" s="40"/>
      <c r="K16" s="16" t="e">
        <f t="shared" si="7"/>
        <v>#DIV/0!</v>
      </c>
      <c r="L16" s="15">
        <f t="shared" si="8"/>
        <v>0</v>
      </c>
      <c r="M16" s="16" t="e">
        <f t="shared" si="9"/>
        <v>#DIV/0!</v>
      </c>
      <c r="N16" s="15"/>
      <c r="O16" s="16" t="e">
        <f t="shared" si="10"/>
        <v>#DIV/0!</v>
      </c>
      <c r="P16" s="16" t="e">
        <f t="shared" si="11"/>
        <v>#DIV/0!</v>
      </c>
      <c r="Q16" s="15"/>
      <c r="R16" s="16" t="e">
        <f t="shared" si="12"/>
        <v>#DIV/0!</v>
      </c>
      <c r="S16" s="16" t="e">
        <f t="shared" si="13"/>
        <v>#DIV/0!</v>
      </c>
    </row>
    <row r="17" s="1" customFormat="1" ht="25.5" customHeight="1" spans="1:19">
      <c r="A17" s="15"/>
      <c r="B17" s="40">
        <f t="shared" si="1"/>
        <v>0</v>
      </c>
      <c r="C17" s="16" t="e">
        <f t="shared" si="2"/>
        <v>#DIV/0!</v>
      </c>
      <c r="D17" s="40"/>
      <c r="E17" s="16" t="e">
        <f t="shared" si="3"/>
        <v>#DIV/0!</v>
      </c>
      <c r="F17" s="16" t="e">
        <f t="shared" si="4"/>
        <v>#DIV/0!</v>
      </c>
      <c r="G17" s="40"/>
      <c r="H17" s="16" t="e">
        <f t="shared" si="5"/>
        <v>#DIV/0!</v>
      </c>
      <c r="I17" s="16" t="e">
        <f t="shared" si="6"/>
        <v>#DIV/0!</v>
      </c>
      <c r="J17" s="40"/>
      <c r="K17" s="16" t="e">
        <f t="shared" si="7"/>
        <v>#DIV/0!</v>
      </c>
      <c r="L17" s="15">
        <f t="shared" si="8"/>
        <v>0</v>
      </c>
      <c r="M17" s="16" t="e">
        <f t="shared" si="9"/>
        <v>#DIV/0!</v>
      </c>
      <c r="N17" s="15"/>
      <c r="O17" s="16" t="e">
        <f t="shared" si="10"/>
        <v>#DIV/0!</v>
      </c>
      <c r="P17" s="16" t="e">
        <f t="shared" si="11"/>
        <v>#DIV/0!</v>
      </c>
      <c r="Q17" s="15"/>
      <c r="R17" s="16" t="e">
        <f t="shared" si="12"/>
        <v>#DIV/0!</v>
      </c>
      <c r="S17" s="16" t="e">
        <f t="shared" si="13"/>
        <v>#DIV/0!</v>
      </c>
    </row>
  </sheetData>
  <autoFilter xmlns:etc="http://www.wps.cn/officeDocument/2017/etCustomData" ref="A1:S17" etc:filterBottomFollowUsedRange="0">
    <extLst/>
  </autoFilter>
  <mergeCells count="13">
    <mergeCell ref="A1:K1"/>
    <mergeCell ref="L1:S1"/>
    <mergeCell ref="B2:I2"/>
    <mergeCell ref="J2:K2"/>
    <mergeCell ref="A2:A3"/>
    <mergeCell ref="L2:L3"/>
    <mergeCell ref="M2:M3"/>
    <mergeCell ref="N2:N3"/>
    <mergeCell ref="O2:O3"/>
    <mergeCell ref="P2:P3"/>
    <mergeCell ref="Q2:Q3"/>
    <mergeCell ref="R2:R3"/>
    <mergeCell ref="S2:S3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N48"/>
  <sheetViews>
    <sheetView workbookViewId="0">
      <pane ySplit="3" topLeftCell="A23" activePane="bottomLeft" state="frozen"/>
      <selection/>
      <selection pane="bottomLeft" activeCell="A37" sqref="A37"/>
    </sheetView>
  </sheetViews>
  <sheetFormatPr defaultColWidth="9" defaultRowHeight="14.25" customHeight="1"/>
  <cols>
    <col min="1" max="1" width="12.1666666666667" style="3" customWidth="1"/>
    <col min="2" max="3" width="9.25"/>
    <col min="6" max="6" width="9.25"/>
    <col min="7" max="7" width="12.3333333333333" style="3" customWidth="1"/>
    <col min="8" max="8" width="13.6666666666667" style="3" customWidth="1"/>
    <col min="9" max="9" width="15.1666666666667" style="3" customWidth="1"/>
    <col min="10" max="10" width="11.125" style="3" customWidth="1"/>
    <col min="11" max="11" width="14.6666666666667" style="3" customWidth="1"/>
    <col min="12" max="12" width="11.6666666666667" style="3" customWidth="1"/>
    <col min="17" max="17" width="11.8333333333333" style="3" customWidth="1"/>
  </cols>
  <sheetData>
    <row r="1" s="1" customFormat="1" ht="36" customHeight="1" spans="1:40">
      <c r="A1" s="22" t="s">
        <v>71</v>
      </c>
      <c r="B1" s="23"/>
      <c r="C1" s="23"/>
      <c r="D1" s="23"/>
      <c r="E1" s="24"/>
      <c r="F1" s="24"/>
      <c r="G1" s="23"/>
      <c r="H1" s="24"/>
      <c r="I1" s="24"/>
      <c r="J1" s="23"/>
      <c r="K1" s="25"/>
      <c r="L1" s="26" t="s">
        <v>72</v>
      </c>
      <c r="M1" s="26"/>
      <c r="N1" s="26"/>
      <c r="O1" s="26"/>
      <c r="P1" s="27"/>
      <c r="Q1" s="26"/>
      <c r="R1" s="27"/>
      <c r="S1" s="28"/>
    </row>
    <row r="2" s="1" customFormat="1" ht="25.5" customHeight="1" spans="1:40">
      <c r="A2" s="15" t="s">
        <v>1</v>
      </c>
      <c r="B2" s="29" t="s">
        <v>73</v>
      </c>
      <c r="C2" s="30"/>
      <c r="D2" s="30"/>
      <c r="E2" s="30"/>
      <c r="F2" s="30"/>
      <c r="G2" s="30"/>
      <c r="H2" s="30"/>
      <c r="I2" s="30"/>
      <c r="J2" s="31" t="s">
        <v>74</v>
      </c>
      <c r="K2" s="32"/>
      <c r="L2" s="33" t="s">
        <v>75</v>
      </c>
      <c r="M2" s="33" t="s">
        <v>3</v>
      </c>
      <c r="N2" s="33" t="s">
        <v>76</v>
      </c>
      <c r="O2" s="34" t="s">
        <v>77</v>
      </c>
      <c r="P2" s="34" t="s">
        <v>3</v>
      </c>
      <c r="Q2" s="35" t="s">
        <v>78</v>
      </c>
      <c r="R2" s="34" t="s">
        <v>3</v>
      </c>
      <c r="S2" s="34" t="s">
        <v>79</v>
      </c>
    </row>
    <row r="3" s="1" customFormat="1" ht="25.5" customHeight="1" spans="1:40">
      <c r="A3" s="15"/>
      <c r="B3" s="15" t="s">
        <v>75</v>
      </c>
      <c r="C3" s="15" t="s">
        <v>3</v>
      </c>
      <c r="D3" s="15" t="s">
        <v>76</v>
      </c>
      <c r="E3" s="16" t="s">
        <v>77</v>
      </c>
      <c r="F3" s="16" t="s">
        <v>3</v>
      </c>
      <c r="G3" s="36" t="s">
        <v>78</v>
      </c>
      <c r="H3" s="16" t="s">
        <v>3</v>
      </c>
      <c r="I3" s="16" t="s">
        <v>79</v>
      </c>
      <c r="J3" s="15" t="s">
        <v>80</v>
      </c>
      <c r="K3" s="16" t="s">
        <v>3</v>
      </c>
      <c r="L3" s="37"/>
      <c r="M3" s="37"/>
      <c r="N3" s="37"/>
      <c r="O3" s="38"/>
      <c r="P3" s="38"/>
      <c r="Q3" s="39"/>
      <c r="R3" s="38"/>
      <c r="S3" s="38"/>
    </row>
    <row r="4" s="1" customFormat="1" ht="25.5" customHeight="1" spans="1:40">
      <c r="A4" s="15" t="s">
        <v>29</v>
      </c>
      <c r="B4" s="40">
        <f>G4+D4</f>
        <v>43</v>
      </c>
      <c r="C4" s="16" t="e">
        <f>(B4-B3)/B3</f>
        <v>#VALUE!</v>
      </c>
      <c r="D4" s="40">
        <v>41</v>
      </c>
      <c r="E4" s="16">
        <f>D4/(D4+G4)</f>
        <v>0.953488372093023</v>
      </c>
      <c r="F4" s="16" t="e">
        <f>(D4-D3)/D3</f>
        <v>#VALUE!</v>
      </c>
      <c r="G4" s="40">
        <v>2</v>
      </c>
      <c r="H4" s="16" t="e">
        <f t="shared" ref="H4:M4" si="0">(G4-G3)/G3</f>
        <v>#VALUE!</v>
      </c>
      <c r="I4" s="16">
        <f>G4/(G4+D4)</f>
        <v>0.0465116279069767</v>
      </c>
      <c r="J4" s="40">
        <v>3</v>
      </c>
      <c r="K4" s="16" t="e">
        <f t="shared" si="0"/>
        <v>#VALUE!</v>
      </c>
      <c r="L4" s="15">
        <f>N4+Q4</f>
        <v>194</v>
      </c>
      <c r="M4" s="16" t="e">
        <f t="shared" si="0"/>
        <v>#DIV/0!</v>
      </c>
      <c r="N4" s="15">
        <v>190</v>
      </c>
      <c r="O4" s="21">
        <f>N4/L4</f>
        <v>0.979381443298969</v>
      </c>
      <c r="P4" s="16" t="e">
        <f>(N4-N3)/N3</f>
        <v>#DIV/0!</v>
      </c>
      <c r="Q4" s="15">
        <v>4</v>
      </c>
      <c r="R4" s="16" t="e">
        <f>(Q4-Q3)/Q3</f>
        <v>#DIV/0!</v>
      </c>
      <c r="S4" s="16">
        <f>Q4/L4</f>
        <v>0.0206185567010309</v>
      </c>
    </row>
    <row r="5" s="1" customFormat="1" ht="25.5" customHeight="1" spans="1:40">
      <c r="A5" s="17" t="s">
        <v>30</v>
      </c>
      <c r="B5" s="40">
        <f t="shared" ref="B5:B48" si="1">G5+D5</f>
        <v>39</v>
      </c>
      <c r="C5" s="16">
        <f>(B5-B4)/B4</f>
        <v>-0.0930232558139535</v>
      </c>
      <c r="D5" s="41">
        <v>38</v>
      </c>
      <c r="E5" s="16">
        <f>D5/(D5+G5)</f>
        <v>0.974358974358974</v>
      </c>
      <c r="F5" s="16">
        <f>(D5-D4)/D4</f>
        <v>-0.0731707317073171</v>
      </c>
      <c r="G5" s="41">
        <v>1</v>
      </c>
      <c r="H5" s="16">
        <f>(G5-G4)/G4</f>
        <v>-0.5</v>
      </c>
      <c r="I5" s="16">
        <f>G5/(G5+D5)</f>
        <v>0.0256410256410256</v>
      </c>
      <c r="J5" s="41">
        <v>4</v>
      </c>
      <c r="K5" s="16">
        <f>(J5-J4)/J4</f>
        <v>0.333333333333333</v>
      </c>
      <c r="L5" s="15">
        <f>N5+Q5</f>
        <v>227</v>
      </c>
      <c r="M5" s="16">
        <f>(L5-L4)/L4</f>
        <v>0.170103092783505</v>
      </c>
      <c r="N5" s="17">
        <v>225</v>
      </c>
      <c r="O5" s="21">
        <f>N5/L5</f>
        <v>0.991189427312775</v>
      </c>
      <c r="P5" s="16">
        <f>(N5-N4)/N4</f>
        <v>0.184210526315789</v>
      </c>
      <c r="Q5" s="17">
        <v>2</v>
      </c>
      <c r="R5" s="16">
        <f>(Q5-Q4)/Q4</f>
        <v>-0.5</v>
      </c>
      <c r="S5" s="16">
        <f t="shared" ref="S5:S31" si="2">Q5/L5</f>
        <v>0.00881057268722467</v>
      </c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</row>
    <row r="6" s="1" customFormat="1" ht="25.5" customHeight="1" spans="1:40">
      <c r="A6" s="17" t="s">
        <v>32</v>
      </c>
      <c r="B6" s="40">
        <f t="shared" si="1"/>
        <v>41</v>
      </c>
      <c r="C6" s="16">
        <f>(B6-B5)/B5</f>
        <v>0.0512820512820513</v>
      </c>
      <c r="D6" s="41">
        <v>38</v>
      </c>
      <c r="E6" s="16">
        <f>D6/(D6+G6)</f>
        <v>0.926829268292683</v>
      </c>
      <c r="F6" s="16">
        <f>(D6-D5)/D5</f>
        <v>0</v>
      </c>
      <c r="G6" s="41">
        <v>3</v>
      </c>
      <c r="H6" s="16">
        <f>(G6-G5)/G5</f>
        <v>2</v>
      </c>
      <c r="I6" s="16">
        <f>G6/(G6+D6)</f>
        <v>0.0731707317073171</v>
      </c>
      <c r="J6" s="41">
        <v>7</v>
      </c>
      <c r="K6" s="16">
        <f>(J6-J5)/J5</f>
        <v>0.75</v>
      </c>
      <c r="L6" s="15">
        <f>N6+Q6</f>
        <v>242</v>
      </c>
      <c r="M6" s="16">
        <f t="shared" ref="M6:M31" si="3">(L6-L5)/L5</f>
        <v>0.066079295154185</v>
      </c>
      <c r="N6" s="17">
        <v>241</v>
      </c>
      <c r="O6" s="21">
        <f t="shared" ref="O6:O31" si="4">N6/L6</f>
        <v>0.995867768595041</v>
      </c>
      <c r="P6" s="16">
        <f t="shared" ref="P6:P31" si="5">(N6-N5)/N5</f>
        <v>0.0711111111111111</v>
      </c>
      <c r="Q6" s="17">
        <v>1</v>
      </c>
      <c r="R6" s="16">
        <f t="shared" ref="R5:R31" si="6">(Q6-Q5)/Q5</f>
        <v>-0.5</v>
      </c>
      <c r="S6" s="16">
        <f t="shared" si="2"/>
        <v>0.00413223140495868</v>
      </c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</row>
    <row r="7" s="1" customFormat="1" ht="25.5" customHeight="1" spans="1:40">
      <c r="A7" s="16" t="s">
        <v>33</v>
      </c>
      <c r="B7" s="40">
        <f t="shared" si="1"/>
        <v>36</v>
      </c>
      <c r="C7" s="16">
        <f>(B7-B6)/B6</f>
        <v>-0.121951219512195</v>
      </c>
      <c r="D7" s="41">
        <v>32</v>
      </c>
      <c r="E7" s="16">
        <f t="shared" ref="E7:E31" si="7">D7/(D7+G7)</f>
        <v>0.888888888888889</v>
      </c>
      <c r="F7" s="16">
        <f t="shared" ref="F7:F31" si="8">(D7-D6)/D6</f>
        <v>-0.157894736842105</v>
      </c>
      <c r="G7" s="41">
        <v>4</v>
      </c>
      <c r="H7" s="16">
        <f t="shared" ref="H7:H31" si="9">(G7-G6)/G6</f>
        <v>0.333333333333333</v>
      </c>
      <c r="I7" s="16">
        <f t="shared" ref="I7:I31" si="10">G7/(G7+D7)</f>
        <v>0.111111111111111</v>
      </c>
      <c r="J7" s="41">
        <v>6</v>
      </c>
      <c r="K7" s="16">
        <f t="shared" ref="K6:K31" si="11">(J7-J6)/J6</f>
        <v>-0.142857142857143</v>
      </c>
      <c r="L7" s="15">
        <f>N7+Q7</f>
        <v>241</v>
      </c>
      <c r="M7" s="16">
        <f t="shared" ref="M7:M14" si="12">(L7-L6)/L6</f>
        <v>-0.00413223140495868</v>
      </c>
      <c r="N7" s="17">
        <v>234</v>
      </c>
      <c r="O7" s="21">
        <f t="shared" si="4"/>
        <v>0.970954356846473</v>
      </c>
      <c r="P7" s="16">
        <f t="shared" si="5"/>
        <v>-0.029045643153527</v>
      </c>
      <c r="Q7" s="17">
        <v>7</v>
      </c>
      <c r="R7" s="16">
        <f t="shared" si="6"/>
        <v>6</v>
      </c>
      <c r="S7" s="16">
        <f t="shared" si="2"/>
        <v>0.029045643153527</v>
      </c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</row>
    <row r="8" s="1" customFormat="1" ht="25.5" customHeight="1" spans="1:40">
      <c r="A8" s="43" t="s">
        <v>34</v>
      </c>
      <c r="B8" s="40">
        <f t="shared" si="1"/>
        <v>35</v>
      </c>
      <c r="C8" s="16">
        <f t="shared" ref="C8:C15" si="13">(B8-B7)/B7</f>
        <v>-0.0277777777777778</v>
      </c>
      <c r="D8" s="41">
        <v>34</v>
      </c>
      <c r="E8" s="16">
        <f t="shared" si="7"/>
        <v>0.971428571428571</v>
      </c>
      <c r="F8" s="16">
        <f t="shared" si="8"/>
        <v>0.0625</v>
      </c>
      <c r="G8" s="41">
        <v>1</v>
      </c>
      <c r="H8" s="16">
        <f t="shared" si="9"/>
        <v>-0.75</v>
      </c>
      <c r="I8" s="16">
        <f t="shared" si="10"/>
        <v>0.0285714285714286</v>
      </c>
      <c r="J8" s="41">
        <v>2</v>
      </c>
      <c r="K8" s="16">
        <f t="shared" si="11"/>
        <v>-0.666666666666667</v>
      </c>
      <c r="L8" s="15">
        <f t="shared" ref="L8:L14" si="14">N8+Q8</f>
        <v>214</v>
      </c>
      <c r="M8" s="16">
        <f t="shared" si="12"/>
        <v>-0.112033195020747</v>
      </c>
      <c r="N8" s="17">
        <v>212</v>
      </c>
      <c r="O8" s="21">
        <f t="shared" si="4"/>
        <v>0.990654205607477</v>
      </c>
      <c r="P8" s="16">
        <f t="shared" si="5"/>
        <v>-0.094017094017094</v>
      </c>
      <c r="Q8" s="17">
        <v>2</v>
      </c>
      <c r="R8" s="16">
        <f t="shared" si="6"/>
        <v>-0.714285714285714</v>
      </c>
      <c r="S8" s="16">
        <f t="shared" si="2"/>
        <v>0.00934579439252336</v>
      </c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</row>
    <row r="9" s="1" customFormat="1" ht="25.5" customHeight="1" spans="1:40">
      <c r="A9" s="16" t="s">
        <v>35</v>
      </c>
      <c r="B9" s="40">
        <f t="shared" si="1"/>
        <v>31</v>
      </c>
      <c r="C9" s="16">
        <f t="shared" si="13"/>
        <v>-0.114285714285714</v>
      </c>
      <c r="D9" s="41">
        <v>30</v>
      </c>
      <c r="E9" s="16">
        <f t="shared" si="7"/>
        <v>0.967741935483871</v>
      </c>
      <c r="F9" s="16">
        <f t="shared" si="8"/>
        <v>-0.117647058823529</v>
      </c>
      <c r="G9" s="41">
        <v>1</v>
      </c>
      <c r="H9" s="16">
        <f t="shared" si="9"/>
        <v>0</v>
      </c>
      <c r="I9" s="16">
        <f t="shared" si="10"/>
        <v>0.032258064516129</v>
      </c>
      <c r="J9" s="41">
        <v>4</v>
      </c>
      <c r="K9" s="16">
        <f t="shared" si="11"/>
        <v>1</v>
      </c>
      <c r="L9" s="15">
        <f t="shared" si="14"/>
        <v>134</v>
      </c>
      <c r="M9" s="16">
        <f t="shared" si="12"/>
        <v>-0.373831775700935</v>
      </c>
      <c r="N9" s="17">
        <v>133</v>
      </c>
      <c r="O9" s="21">
        <f t="shared" si="4"/>
        <v>0.992537313432836</v>
      </c>
      <c r="P9" s="16">
        <f t="shared" si="5"/>
        <v>-0.372641509433962</v>
      </c>
      <c r="Q9" s="17">
        <v>1</v>
      </c>
      <c r="R9" s="16">
        <f t="shared" si="6"/>
        <v>-0.5</v>
      </c>
      <c r="S9" s="16">
        <f t="shared" si="2"/>
        <v>0.00746268656716418</v>
      </c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</row>
    <row r="10" s="1" customFormat="1" ht="25.5" customHeight="1" spans="1:40">
      <c r="A10" s="16" t="s">
        <v>36</v>
      </c>
      <c r="B10" s="40">
        <f t="shared" si="1"/>
        <v>108</v>
      </c>
      <c r="C10" s="16">
        <f t="shared" si="13"/>
        <v>2.48387096774194</v>
      </c>
      <c r="D10" s="41">
        <v>104</v>
      </c>
      <c r="E10" s="16">
        <f t="shared" si="7"/>
        <v>0.962962962962963</v>
      </c>
      <c r="F10" s="16">
        <f t="shared" si="8"/>
        <v>2.46666666666667</v>
      </c>
      <c r="G10" s="41">
        <v>4</v>
      </c>
      <c r="H10" s="16">
        <f t="shared" si="9"/>
        <v>3</v>
      </c>
      <c r="I10" s="16">
        <f t="shared" si="10"/>
        <v>0.037037037037037</v>
      </c>
      <c r="J10" s="41">
        <v>12</v>
      </c>
      <c r="K10" s="16">
        <f t="shared" si="11"/>
        <v>2</v>
      </c>
      <c r="L10" s="15">
        <f t="shared" si="14"/>
        <v>520</v>
      </c>
      <c r="M10" s="16">
        <f t="shared" si="12"/>
        <v>2.88059701492537</v>
      </c>
      <c r="N10" s="17">
        <v>516</v>
      </c>
      <c r="O10" s="21">
        <f t="shared" si="4"/>
        <v>0.992307692307692</v>
      </c>
      <c r="P10" s="16">
        <f t="shared" si="5"/>
        <v>2.8796992481203</v>
      </c>
      <c r="Q10" s="17">
        <v>4</v>
      </c>
      <c r="R10" s="16">
        <f t="shared" si="6"/>
        <v>3</v>
      </c>
      <c r="S10" s="16">
        <f t="shared" si="2"/>
        <v>0.00769230769230769</v>
      </c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</row>
    <row r="11" s="1" customFormat="1" ht="25.5" customHeight="1" spans="1:40">
      <c r="A11" s="17" t="s">
        <v>37</v>
      </c>
      <c r="B11" s="40">
        <f t="shared" si="1"/>
        <v>79</v>
      </c>
      <c r="C11" s="16">
        <f t="shared" si="13"/>
        <v>-0.268518518518519</v>
      </c>
      <c r="D11" s="41">
        <v>74</v>
      </c>
      <c r="E11" s="16">
        <f t="shared" si="7"/>
        <v>0.936708860759494</v>
      </c>
      <c r="F11" s="16">
        <f t="shared" si="8"/>
        <v>-0.288461538461538</v>
      </c>
      <c r="G11" s="41">
        <v>5</v>
      </c>
      <c r="H11" s="16">
        <f t="shared" si="9"/>
        <v>0.25</v>
      </c>
      <c r="I11" s="16">
        <f t="shared" si="10"/>
        <v>0.0632911392405063</v>
      </c>
      <c r="J11" s="41">
        <v>8</v>
      </c>
      <c r="K11" s="16">
        <f t="shared" si="11"/>
        <v>-0.333333333333333</v>
      </c>
      <c r="L11" s="15">
        <f t="shared" si="14"/>
        <v>344</v>
      </c>
      <c r="M11" s="16">
        <f t="shared" si="12"/>
        <v>-0.338461538461538</v>
      </c>
      <c r="N11" s="17">
        <v>336</v>
      </c>
      <c r="O11" s="21">
        <f t="shared" si="4"/>
        <v>0.976744186046512</v>
      </c>
      <c r="P11" s="16">
        <f t="shared" si="5"/>
        <v>-0.348837209302326</v>
      </c>
      <c r="Q11" s="17">
        <v>8</v>
      </c>
      <c r="R11" s="16">
        <f t="shared" si="6"/>
        <v>1</v>
      </c>
      <c r="S11" s="16">
        <f t="shared" si="2"/>
        <v>0.0232558139534884</v>
      </c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</row>
    <row r="12" s="1" customFormat="1" ht="25.5" customHeight="1" spans="1:40">
      <c r="A12" s="17" t="s">
        <v>38</v>
      </c>
      <c r="B12" s="40">
        <f t="shared" si="1"/>
        <v>85</v>
      </c>
      <c r="C12" s="16">
        <f t="shared" si="13"/>
        <v>0.0759493670886076</v>
      </c>
      <c r="D12" s="41">
        <v>81</v>
      </c>
      <c r="E12" s="16">
        <f t="shared" si="7"/>
        <v>0.952941176470588</v>
      </c>
      <c r="F12" s="16">
        <f t="shared" si="8"/>
        <v>0.0945945945945946</v>
      </c>
      <c r="G12" s="41">
        <v>4</v>
      </c>
      <c r="H12" s="16">
        <f t="shared" si="9"/>
        <v>-0.2</v>
      </c>
      <c r="I12" s="16">
        <f t="shared" si="10"/>
        <v>0.0470588235294118</v>
      </c>
      <c r="J12" s="41">
        <v>15</v>
      </c>
      <c r="K12" s="16">
        <f t="shared" si="11"/>
        <v>0.875</v>
      </c>
      <c r="L12" s="15">
        <f t="shared" si="14"/>
        <v>345</v>
      </c>
      <c r="M12" s="16">
        <f t="shared" si="12"/>
        <v>0.00290697674418605</v>
      </c>
      <c r="N12" s="17">
        <v>344</v>
      </c>
      <c r="O12" s="21">
        <f t="shared" si="4"/>
        <v>0.997101449275362</v>
      </c>
      <c r="P12" s="16">
        <f t="shared" si="5"/>
        <v>0.0238095238095238</v>
      </c>
      <c r="Q12" s="17">
        <v>1</v>
      </c>
      <c r="R12" s="16">
        <f t="shared" si="6"/>
        <v>-0.875</v>
      </c>
      <c r="S12" s="16">
        <f t="shared" si="2"/>
        <v>0.00289855072463768</v>
      </c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</row>
    <row r="13" s="1" customFormat="1" ht="25.5" customHeight="1" spans="1:40">
      <c r="A13" s="15" t="s">
        <v>39</v>
      </c>
      <c r="B13" s="40">
        <f t="shared" si="1"/>
        <v>83</v>
      </c>
      <c r="C13" s="16">
        <f t="shared" si="13"/>
        <v>-0.0235294117647059</v>
      </c>
      <c r="D13" s="40">
        <v>80</v>
      </c>
      <c r="E13" s="16">
        <f t="shared" si="7"/>
        <v>0.963855421686747</v>
      </c>
      <c r="F13" s="16">
        <f t="shared" si="8"/>
        <v>-0.0123456790123457</v>
      </c>
      <c r="G13" s="40">
        <v>3</v>
      </c>
      <c r="H13" s="16">
        <f t="shared" si="9"/>
        <v>-0.25</v>
      </c>
      <c r="I13" s="16">
        <f t="shared" si="10"/>
        <v>0.036144578313253</v>
      </c>
      <c r="J13" s="40">
        <v>8</v>
      </c>
      <c r="K13" s="16">
        <f t="shared" si="11"/>
        <v>-0.466666666666667</v>
      </c>
      <c r="L13" s="15">
        <f t="shared" si="14"/>
        <v>323</v>
      </c>
      <c r="M13" s="16">
        <f t="shared" si="12"/>
        <v>-0.063768115942029</v>
      </c>
      <c r="N13" s="15">
        <v>320</v>
      </c>
      <c r="O13" s="21">
        <f t="shared" si="4"/>
        <v>0.990712074303406</v>
      </c>
      <c r="P13" s="16">
        <f t="shared" si="5"/>
        <v>-0.0697674418604651</v>
      </c>
      <c r="Q13" s="15">
        <v>3</v>
      </c>
      <c r="R13" s="16">
        <f t="shared" si="6"/>
        <v>2</v>
      </c>
      <c r="S13" s="16">
        <f t="shared" si="2"/>
        <v>0.00928792569659443</v>
      </c>
    </row>
    <row r="14" s="1" customFormat="1" ht="25.5" customHeight="1" spans="1:40">
      <c r="A14" s="16" t="s">
        <v>41</v>
      </c>
      <c r="B14" s="40">
        <f t="shared" si="1"/>
        <v>64</v>
      </c>
      <c r="C14" s="16">
        <f t="shared" si="13"/>
        <v>-0.228915662650602</v>
      </c>
      <c r="D14" s="40">
        <v>61</v>
      </c>
      <c r="E14" s="16">
        <f t="shared" si="7"/>
        <v>0.953125</v>
      </c>
      <c r="F14" s="16">
        <f t="shared" si="8"/>
        <v>-0.2375</v>
      </c>
      <c r="G14" s="40">
        <v>3</v>
      </c>
      <c r="H14" s="16">
        <f t="shared" si="9"/>
        <v>0</v>
      </c>
      <c r="I14" s="16">
        <f t="shared" si="10"/>
        <v>0.046875</v>
      </c>
      <c r="J14" s="40">
        <v>4</v>
      </c>
      <c r="K14" s="16">
        <f t="shared" si="11"/>
        <v>-0.5</v>
      </c>
      <c r="L14" s="15">
        <f t="shared" si="14"/>
        <v>295</v>
      </c>
      <c r="M14" s="16">
        <f t="shared" si="12"/>
        <v>-0.086687306501548</v>
      </c>
      <c r="N14" s="15">
        <v>293</v>
      </c>
      <c r="O14" s="21">
        <f t="shared" si="4"/>
        <v>0.993220338983051</v>
      </c>
      <c r="P14" s="16">
        <f t="shared" si="5"/>
        <v>-0.084375</v>
      </c>
      <c r="Q14" s="15">
        <v>2</v>
      </c>
      <c r="R14" s="16">
        <f t="shared" si="6"/>
        <v>-0.333333333333333</v>
      </c>
      <c r="S14" s="16">
        <f t="shared" si="2"/>
        <v>0.00677966101694915</v>
      </c>
    </row>
    <row r="15" s="1" customFormat="1" ht="25.5" customHeight="1" spans="1:40">
      <c r="A15" s="16" t="s">
        <v>42</v>
      </c>
      <c r="B15" s="40">
        <f t="shared" si="1"/>
        <v>72</v>
      </c>
      <c r="C15" s="16">
        <f t="shared" si="13"/>
        <v>0.125</v>
      </c>
      <c r="D15" s="40">
        <v>65</v>
      </c>
      <c r="E15" s="16">
        <f t="shared" si="7"/>
        <v>0.902777777777778</v>
      </c>
      <c r="F15" s="16">
        <f t="shared" si="8"/>
        <v>0.0655737704918033</v>
      </c>
      <c r="G15" s="40">
        <v>7</v>
      </c>
      <c r="H15" s="16">
        <f t="shared" si="9"/>
        <v>1.33333333333333</v>
      </c>
      <c r="I15" s="16">
        <f t="shared" si="10"/>
        <v>0.0972222222222222</v>
      </c>
      <c r="J15" s="40">
        <v>6</v>
      </c>
      <c r="K15" s="16">
        <f t="shared" si="11"/>
        <v>0.5</v>
      </c>
      <c r="L15" s="15">
        <f t="shared" ref="L5:L31" si="15">N15+Q15</f>
        <v>315</v>
      </c>
      <c r="M15" s="16">
        <f t="shared" si="3"/>
        <v>0.0677966101694915</v>
      </c>
      <c r="N15" s="15">
        <v>310</v>
      </c>
      <c r="O15" s="21">
        <f t="shared" si="4"/>
        <v>0.984126984126984</v>
      </c>
      <c r="P15" s="16">
        <f t="shared" si="5"/>
        <v>0.0580204778156997</v>
      </c>
      <c r="Q15" s="15">
        <v>5</v>
      </c>
      <c r="R15" s="16">
        <f t="shared" si="6"/>
        <v>1.5</v>
      </c>
      <c r="S15" s="16">
        <f t="shared" si="2"/>
        <v>0.0158730158730159</v>
      </c>
    </row>
    <row r="16" s="1" customFormat="1" ht="25.5" customHeight="1" spans="1:40">
      <c r="A16" s="16" t="s">
        <v>43</v>
      </c>
      <c r="B16" s="40">
        <f t="shared" si="1"/>
        <v>57</v>
      </c>
      <c r="C16" s="16">
        <f t="shared" ref="C5:C31" si="16">(B16-B15)/B15</f>
        <v>-0.208333333333333</v>
      </c>
      <c r="D16" s="40">
        <v>51</v>
      </c>
      <c r="E16" s="16">
        <f t="shared" si="7"/>
        <v>0.894736842105263</v>
      </c>
      <c r="F16" s="16">
        <f t="shared" si="8"/>
        <v>-0.215384615384615</v>
      </c>
      <c r="G16" s="40">
        <v>6</v>
      </c>
      <c r="H16" s="16">
        <f t="shared" si="9"/>
        <v>-0.142857142857143</v>
      </c>
      <c r="I16" s="16">
        <f t="shared" si="10"/>
        <v>0.105263157894737</v>
      </c>
      <c r="J16" s="40">
        <v>5</v>
      </c>
      <c r="K16" s="16">
        <f t="shared" si="11"/>
        <v>-0.166666666666667</v>
      </c>
      <c r="L16" s="15">
        <f t="shared" si="15"/>
        <v>235</v>
      </c>
      <c r="M16" s="16">
        <f t="shared" si="3"/>
        <v>-0.253968253968254</v>
      </c>
      <c r="N16" s="15">
        <v>229</v>
      </c>
      <c r="O16" s="21">
        <f t="shared" si="4"/>
        <v>0.974468085106383</v>
      </c>
      <c r="P16" s="16">
        <f t="shared" si="5"/>
        <v>-0.261290322580645</v>
      </c>
      <c r="Q16" s="15">
        <v>6</v>
      </c>
      <c r="R16" s="16">
        <f t="shared" si="6"/>
        <v>0.2</v>
      </c>
      <c r="S16" s="16">
        <f t="shared" si="2"/>
        <v>0.025531914893617</v>
      </c>
    </row>
    <row r="17" s="1" customFormat="1" ht="25.5" customHeight="1" spans="1:19">
      <c r="A17" s="16" t="s">
        <v>44</v>
      </c>
      <c r="B17" s="40">
        <f t="shared" si="1"/>
        <v>53</v>
      </c>
      <c r="C17" s="16">
        <f t="shared" si="16"/>
        <v>-0.0701754385964912</v>
      </c>
      <c r="D17" s="40">
        <v>39</v>
      </c>
      <c r="E17" s="16">
        <f t="shared" si="7"/>
        <v>0.735849056603774</v>
      </c>
      <c r="F17" s="16">
        <f t="shared" si="8"/>
        <v>-0.235294117647059</v>
      </c>
      <c r="G17" s="40">
        <v>14</v>
      </c>
      <c r="H17" s="16">
        <f t="shared" si="9"/>
        <v>1.33333333333333</v>
      </c>
      <c r="I17" s="16">
        <f t="shared" si="10"/>
        <v>0.264150943396226</v>
      </c>
      <c r="J17" s="40">
        <v>5</v>
      </c>
      <c r="K17" s="16">
        <f t="shared" si="11"/>
        <v>0</v>
      </c>
      <c r="L17" s="15">
        <f t="shared" si="15"/>
        <v>282</v>
      </c>
      <c r="M17" s="16">
        <f t="shared" si="3"/>
        <v>0.2</v>
      </c>
      <c r="N17" s="15">
        <v>280</v>
      </c>
      <c r="O17" s="21">
        <f t="shared" si="4"/>
        <v>0.99290780141844</v>
      </c>
      <c r="P17" s="16">
        <f t="shared" si="5"/>
        <v>0.222707423580786</v>
      </c>
      <c r="Q17" s="15">
        <v>2</v>
      </c>
      <c r="R17" s="16">
        <f t="shared" si="6"/>
        <v>-0.666666666666667</v>
      </c>
      <c r="S17" s="16">
        <f t="shared" si="2"/>
        <v>0.00709219858156028</v>
      </c>
    </row>
    <row r="18" s="1" customFormat="1" ht="25.5" customHeight="1" spans="1:19">
      <c r="A18" s="16" t="s">
        <v>45</v>
      </c>
      <c r="B18" s="40">
        <f t="shared" si="1"/>
        <v>76</v>
      </c>
      <c r="C18" s="16">
        <f t="shared" si="16"/>
        <v>0.433962264150943</v>
      </c>
      <c r="D18" s="40">
        <v>45</v>
      </c>
      <c r="E18" s="16">
        <f t="shared" si="7"/>
        <v>0.592105263157895</v>
      </c>
      <c r="F18" s="16">
        <f t="shared" si="8"/>
        <v>0.153846153846154</v>
      </c>
      <c r="G18" s="40">
        <v>31</v>
      </c>
      <c r="H18" s="16">
        <f t="shared" si="9"/>
        <v>1.21428571428571</v>
      </c>
      <c r="I18" s="16">
        <f t="shared" si="10"/>
        <v>0.407894736842105</v>
      </c>
      <c r="J18" s="40">
        <v>7</v>
      </c>
      <c r="K18" s="16">
        <f t="shared" si="11"/>
        <v>0.4</v>
      </c>
      <c r="L18" s="15">
        <f t="shared" si="15"/>
        <v>279</v>
      </c>
      <c r="M18" s="16">
        <f t="shared" si="3"/>
        <v>-0.0106382978723404</v>
      </c>
      <c r="N18" s="15">
        <v>269</v>
      </c>
      <c r="O18" s="21">
        <f t="shared" si="4"/>
        <v>0.96415770609319</v>
      </c>
      <c r="P18" s="16">
        <f t="shared" si="5"/>
        <v>-0.0392857142857143</v>
      </c>
      <c r="Q18" s="15">
        <v>10</v>
      </c>
      <c r="R18" s="16">
        <f t="shared" si="6"/>
        <v>4</v>
      </c>
      <c r="S18" s="16">
        <f t="shared" si="2"/>
        <v>0.03584229390681</v>
      </c>
    </row>
    <row r="19" s="1" customFormat="1" ht="25.5" customHeight="1" spans="1:19">
      <c r="A19" s="16" t="s">
        <v>46</v>
      </c>
      <c r="B19" s="40">
        <f t="shared" si="1"/>
        <v>49</v>
      </c>
      <c r="C19" s="16">
        <f t="shared" si="16"/>
        <v>-0.355263157894737</v>
      </c>
      <c r="D19" s="40">
        <v>33</v>
      </c>
      <c r="E19" s="16">
        <f t="shared" si="7"/>
        <v>0.673469387755102</v>
      </c>
      <c r="F19" s="16">
        <f t="shared" si="8"/>
        <v>-0.266666666666667</v>
      </c>
      <c r="G19" s="40">
        <v>16</v>
      </c>
      <c r="H19" s="16">
        <f t="shared" si="9"/>
        <v>-0.483870967741935</v>
      </c>
      <c r="I19" s="16">
        <f t="shared" si="10"/>
        <v>0.326530612244898</v>
      </c>
      <c r="J19" s="40">
        <v>8</v>
      </c>
      <c r="K19" s="16">
        <f t="shared" si="11"/>
        <v>0.142857142857143</v>
      </c>
      <c r="L19" s="15">
        <f t="shared" si="15"/>
        <v>220</v>
      </c>
      <c r="M19" s="16">
        <f t="shared" si="3"/>
        <v>-0.211469534050179</v>
      </c>
      <c r="N19" s="15">
        <v>214</v>
      </c>
      <c r="O19" s="21">
        <f t="shared" si="4"/>
        <v>0.972727272727273</v>
      </c>
      <c r="P19" s="16">
        <f t="shared" si="5"/>
        <v>-0.204460966542751</v>
      </c>
      <c r="Q19" s="15">
        <v>6</v>
      </c>
      <c r="R19" s="16">
        <f t="shared" si="6"/>
        <v>-0.4</v>
      </c>
      <c r="S19" s="16">
        <f t="shared" si="2"/>
        <v>0.0272727272727273</v>
      </c>
    </row>
    <row r="20" s="1" customFormat="1" ht="25.5" customHeight="1" spans="1:19">
      <c r="A20" s="16" t="s">
        <v>47</v>
      </c>
      <c r="B20" s="40">
        <f t="shared" si="1"/>
        <v>40</v>
      </c>
      <c r="C20" s="16">
        <f t="shared" si="16"/>
        <v>-0.183673469387755</v>
      </c>
      <c r="D20" s="40">
        <v>20</v>
      </c>
      <c r="E20" s="16">
        <f t="shared" si="7"/>
        <v>0.5</v>
      </c>
      <c r="F20" s="16">
        <f t="shared" si="8"/>
        <v>-0.393939393939394</v>
      </c>
      <c r="G20" s="40">
        <v>20</v>
      </c>
      <c r="H20" s="16">
        <f t="shared" si="9"/>
        <v>0.25</v>
      </c>
      <c r="I20" s="16">
        <f t="shared" si="10"/>
        <v>0.5</v>
      </c>
      <c r="J20" s="40">
        <v>3</v>
      </c>
      <c r="K20" s="16">
        <f t="shared" si="11"/>
        <v>-0.625</v>
      </c>
      <c r="L20" s="15">
        <f t="shared" si="15"/>
        <v>197</v>
      </c>
      <c r="M20" s="16">
        <f t="shared" si="3"/>
        <v>-0.104545454545455</v>
      </c>
      <c r="N20" s="15">
        <v>192</v>
      </c>
      <c r="O20" s="21">
        <f t="shared" si="4"/>
        <v>0.974619289340102</v>
      </c>
      <c r="P20" s="16">
        <f t="shared" si="5"/>
        <v>-0.102803738317757</v>
      </c>
      <c r="Q20" s="15">
        <v>5</v>
      </c>
      <c r="R20" s="16">
        <f t="shared" si="6"/>
        <v>-0.166666666666667</v>
      </c>
      <c r="S20" s="16">
        <f t="shared" si="2"/>
        <v>0.0253807106598985</v>
      </c>
    </row>
    <row r="21" s="1" customFormat="1" ht="25.5" customHeight="1" spans="1:19">
      <c r="A21" s="16" t="s">
        <v>48</v>
      </c>
      <c r="B21" s="40">
        <f t="shared" si="1"/>
        <v>51</v>
      </c>
      <c r="C21" s="16">
        <f t="shared" si="16"/>
        <v>0.275</v>
      </c>
      <c r="D21" s="40">
        <v>34</v>
      </c>
      <c r="E21" s="16">
        <f t="shared" si="7"/>
        <v>0.666666666666667</v>
      </c>
      <c r="F21" s="16">
        <f t="shared" si="8"/>
        <v>0.7</v>
      </c>
      <c r="G21" s="40">
        <v>17</v>
      </c>
      <c r="H21" s="16">
        <f t="shared" si="9"/>
        <v>-0.15</v>
      </c>
      <c r="I21" s="16">
        <f t="shared" si="10"/>
        <v>0.333333333333333</v>
      </c>
      <c r="J21" s="40">
        <v>4</v>
      </c>
      <c r="K21" s="16">
        <f t="shared" si="11"/>
        <v>0.333333333333333</v>
      </c>
      <c r="L21" s="15">
        <f t="shared" si="15"/>
        <v>227</v>
      </c>
      <c r="M21" s="16">
        <f t="shared" si="3"/>
        <v>0.152284263959391</v>
      </c>
      <c r="N21" s="15">
        <v>224</v>
      </c>
      <c r="O21" s="21">
        <f t="shared" si="4"/>
        <v>0.986784140969163</v>
      </c>
      <c r="P21" s="16">
        <f t="shared" si="5"/>
        <v>0.166666666666667</v>
      </c>
      <c r="Q21" s="15">
        <v>3</v>
      </c>
      <c r="R21" s="16">
        <f t="shared" si="6"/>
        <v>-0.4</v>
      </c>
      <c r="S21" s="16">
        <f t="shared" si="2"/>
        <v>0.013215859030837</v>
      </c>
    </row>
    <row r="22" s="1" customFormat="1" ht="25.5" customHeight="1" spans="1:19">
      <c r="A22" s="16" t="s">
        <v>49</v>
      </c>
      <c r="B22" s="40">
        <f t="shared" si="1"/>
        <v>63</v>
      </c>
      <c r="C22" s="16">
        <f t="shared" si="16"/>
        <v>0.235294117647059</v>
      </c>
      <c r="D22" s="40">
        <v>40</v>
      </c>
      <c r="E22" s="16">
        <f t="shared" si="7"/>
        <v>0.634920634920635</v>
      </c>
      <c r="F22" s="16">
        <f t="shared" si="8"/>
        <v>0.176470588235294</v>
      </c>
      <c r="G22" s="40">
        <v>23</v>
      </c>
      <c r="H22" s="16">
        <f t="shared" si="9"/>
        <v>0.352941176470588</v>
      </c>
      <c r="I22" s="16">
        <f t="shared" si="10"/>
        <v>0.365079365079365</v>
      </c>
      <c r="J22" s="40">
        <v>6</v>
      </c>
      <c r="K22" s="16">
        <f t="shared" si="11"/>
        <v>0.5</v>
      </c>
      <c r="L22" s="15">
        <f t="shared" si="15"/>
        <v>257</v>
      </c>
      <c r="M22" s="16">
        <f t="shared" si="3"/>
        <v>0.13215859030837</v>
      </c>
      <c r="N22" s="15">
        <v>249</v>
      </c>
      <c r="O22" s="21">
        <f t="shared" si="4"/>
        <v>0.968871595330739</v>
      </c>
      <c r="P22" s="16">
        <f t="shared" si="5"/>
        <v>0.111607142857143</v>
      </c>
      <c r="Q22" s="15">
        <v>8</v>
      </c>
      <c r="R22" s="16">
        <f t="shared" si="6"/>
        <v>1.66666666666667</v>
      </c>
      <c r="S22" s="16">
        <f t="shared" si="2"/>
        <v>0.0311284046692607</v>
      </c>
    </row>
    <row r="23" s="1" customFormat="1" ht="25.5" customHeight="1" spans="1:19">
      <c r="A23" s="16" t="s">
        <v>50</v>
      </c>
      <c r="B23" s="40">
        <f t="shared" si="1"/>
        <v>61</v>
      </c>
      <c r="C23" s="16">
        <f t="shared" si="16"/>
        <v>-0.0317460317460317</v>
      </c>
      <c r="D23" s="40">
        <v>36</v>
      </c>
      <c r="E23" s="16">
        <f t="shared" si="7"/>
        <v>0.590163934426229</v>
      </c>
      <c r="F23" s="16">
        <f t="shared" si="8"/>
        <v>-0.1</v>
      </c>
      <c r="G23" s="40">
        <v>25</v>
      </c>
      <c r="H23" s="16">
        <f t="shared" si="9"/>
        <v>0.0869565217391304</v>
      </c>
      <c r="I23" s="16">
        <f t="shared" si="10"/>
        <v>0.409836065573771</v>
      </c>
      <c r="J23" s="40">
        <v>7</v>
      </c>
      <c r="K23" s="16">
        <f t="shared" si="11"/>
        <v>0.166666666666667</v>
      </c>
      <c r="L23" s="15">
        <f t="shared" si="15"/>
        <v>270</v>
      </c>
      <c r="M23" s="16">
        <f t="shared" si="3"/>
        <v>0.0505836575875486</v>
      </c>
      <c r="N23" s="15">
        <v>264</v>
      </c>
      <c r="O23" s="21">
        <f t="shared" si="4"/>
        <v>0.977777777777778</v>
      </c>
      <c r="P23" s="16">
        <f t="shared" si="5"/>
        <v>0.0602409638554217</v>
      </c>
      <c r="Q23" s="15">
        <v>6</v>
      </c>
      <c r="R23" s="16">
        <f t="shared" si="6"/>
        <v>-0.25</v>
      </c>
      <c r="S23" s="16">
        <f t="shared" si="2"/>
        <v>0.0222222222222222</v>
      </c>
    </row>
    <row r="24" s="1" customFormat="1" ht="25.5" customHeight="1" spans="1:19">
      <c r="A24" s="16" t="s">
        <v>51</v>
      </c>
      <c r="B24" s="40">
        <f t="shared" si="1"/>
        <v>62</v>
      </c>
      <c r="C24" s="16">
        <f t="shared" si="16"/>
        <v>0.0163934426229508</v>
      </c>
      <c r="D24" s="40">
        <v>48</v>
      </c>
      <c r="E24" s="16">
        <f t="shared" si="7"/>
        <v>0.774193548387097</v>
      </c>
      <c r="F24" s="16">
        <f t="shared" si="8"/>
        <v>0.333333333333333</v>
      </c>
      <c r="G24" s="40">
        <v>14</v>
      </c>
      <c r="H24" s="16">
        <f t="shared" si="9"/>
        <v>-0.44</v>
      </c>
      <c r="I24" s="16">
        <f t="shared" si="10"/>
        <v>0.225806451612903</v>
      </c>
      <c r="J24" s="40">
        <v>6</v>
      </c>
      <c r="K24" s="16">
        <f t="shared" si="11"/>
        <v>-0.142857142857143</v>
      </c>
      <c r="L24" s="15">
        <f t="shared" si="15"/>
        <v>255</v>
      </c>
      <c r="M24" s="16">
        <f t="shared" si="3"/>
        <v>-0.0555555555555556</v>
      </c>
      <c r="N24" s="15">
        <v>249</v>
      </c>
      <c r="O24" s="21">
        <f t="shared" si="4"/>
        <v>0.976470588235294</v>
      </c>
      <c r="P24" s="16">
        <f t="shared" si="5"/>
        <v>-0.0568181818181818</v>
      </c>
      <c r="Q24" s="15">
        <v>6</v>
      </c>
      <c r="R24" s="16">
        <f t="shared" si="6"/>
        <v>0</v>
      </c>
      <c r="S24" s="16">
        <f t="shared" si="2"/>
        <v>0.0235294117647059</v>
      </c>
    </row>
    <row r="25" s="1" customFormat="1" ht="25.5" customHeight="1" spans="1:19">
      <c r="A25" s="16" t="s">
        <v>52</v>
      </c>
      <c r="B25" s="40">
        <f t="shared" si="1"/>
        <v>60</v>
      </c>
      <c r="C25" s="16">
        <f t="shared" si="16"/>
        <v>-0.032258064516129</v>
      </c>
      <c r="D25" s="40">
        <v>38</v>
      </c>
      <c r="E25" s="16">
        <f t="shared" si="7"/>
        <v>0.633333333333333</v>
      </c>
      <c r="F25" s="16">
        <f t="shared" si="8"/>
        <v>-0.208333333333333</v>
      </c>
      <c r="G25" s="40">
        <v>22</v>
      </c>
      <c r="H25" s="16">
        <f t="shared" si="9"/>
        <v>0.571428571428571</v>
      </c>
      <c r="I25" s="16">
        <f t="shared" si="10"/>
        <v>0.366666666666667</v>
      </c>
      <c r="J25" s="40">
        <v>6</v>
      </c>
      <c r="K25" s="16">
        <f t="shared" si="11"/>
        <v>0</v>
      </c>
      <c r="L25" s="15">
        <f t="shared" si="15"/>
        <v>243</v>
      </c>
      <c r="M25" s="16">
        <f t="shared" si="3"/>
        <v>-0.0470588235294118</v>
      </c>
      <c r="N25" s="15">
        <v>241</v>
      </c>
      <c r="O25" s="21">
        <f t="shared" si="4"/>
        <v>0.991769547325103</v>
      </c>
      <c r="P25" s="16">
        <f t="shared" si="5"/>
        <v>-0.0321285140562249</v>
      </c>
      <c r="Q25" s="15">
        <v>2</v>
      </c>
      <c r="R25" s="16">
        <f t="shared" si="6"/>
        <v>-0.666666666666667</v>
      </c>
      <c r="S25" s="16">
        <f t="shared" si="2"/>
        <v>0.00823045267489712</v>
      </c>
    </row>
    <row r="26" s="1" customFormat="1" ht="25.5" customHeight="1" spans="1:19">
      <c r="A26" s="16" t="s">
        <v>54</v>
      </c>
      <c r="B26" s="40">
        <f t="shared" si="1"/>
        <v>47</v>
      </c>
      <c r="C26" s="16">
        <f t="shared" si="16"/>
        <v>-0.216666666666667</v>
      </c>
      <c r="D26" s="40">
        <v>35</v>
      </c>
      <c r="E26" s="16">
        <f t="shared" si="7"/>
        <v>0.74468085106383</v>
      </c>
      <c r="F26" s="16">
        <f t="shared" si="8"/>
        <v>-0.0789473684210526</v>
      </c>
      <c r="G26" s="40">
        <v>12</v>
      </c>
      <c r="H26" s="16">
        <f t="shared" si="9"/>
        <v>-0.454545454545455</v>
      </c>
      <c r="I26" s="16">
        <f t="shared" si="10"/>
        <v>0.25531914893617</v>
      </c>
      <c r="J26" s="40">
        <v>4</v>
      </c>
      <c r="K26" s="16">
        <f t="shared" si="11"/>
        <v>-0.333333333333333</v>
      </c>
      <c r="L26" s="15">
        <f t="shared" si="15"/>
        <v>169</v>
      </c>
      <c r="M26" s="16">
        <f t="shared" si="3"/>
        <v>-0.304526748971193</v>
      </c>
      <c r="N26" s="15">
        <v>167</v>
      </c>
      <c r="O26" s="21">
        <f t="shared" si="4"/>
        <v>0.988165680473373</v>
      </c>
      <c r="P26" s="16">
        <f t="shared" si="5"/>
        <v>-0.307053941908714</v>
      </c>
      <c r="Q26" s="15">
        <v>2</v>
      </c>
      <c r="R26" s="16">
        <f t="shared" si="6"/>
        <v>0</v>
      </c>
      <c r="S26" s="16">
        <f t="shared" si="2"/>
        <v>0.0118343195266272</v>
      </c>
    </row>
    <row r="27" s="1" customFormat="1" ht="25.5" customHeight="1" spans="1:19">
      <c r="A27" s="16" t="s">
        <v>55</v>
      </c>
      <c r="B27" s="40">
        <f t="shared" si="1"/>
        <v>62</v>
      </c>
      <c r="C27" s="16">
        <f t="shared" si="16"/>
        <v>0.319148936170213</v>
      </c>
      <c r="D27" s="40">
        <v>48</v>
      </c>
      <c r="E27" s="16">
        <f t="shared" si="7"/>
        <v>0.774193548387097</v>
      </c>
      <c r="F27" s="16">
        <f t="shared" si="8"/>
        <v>0.371428571428571</v>
      </c>
      <c r="G27" s="40">
        <v>14</v>
      </c>
      <c r="H27" s="16">
        <f t="shared" si="9"/>
        <v>0.166666666666667</v>
      </c>
      <c r="I27" s="16">
        <f t="shared" si="10"/>
        <v>0.225806451612903</v>
      </c>
      <c r="J27" s="40">
        <v>6</v>
      </c>
      <c r="K27" s="16">
        <f t="shared" si="11"/>
        <v>0.5</v>
      </c>
      <c r="L27" s="15">
        <f t="shared" si="15"/>
        <v>223</v>
      </c>
      <c r="M27" s="16">
        <f t="shared" si="3"/>
        <v>0.319526627218935</v>
      </c>
      <c r="N27" s="15">
        <v>221</v>
      </c>
      <c r="O27" s="21">
        <f t="shared" si="4"/>
        <v>0.991031390134529</v>
      </c>
      <c r="P27" s="16">
        <f t="shared" si="5"/>
        <v>0.323353293413174</v>
      </c>
      <c r="Q27" s="15">
        <v>2</v>
      </c>
      <c r="R27" s="16">
        <f t="shared" si="6"/>
        <v>0</v>
      </c>
      <c r="S27" s="16">
        <f t="shared" si="2"/>
        <v>0.00896860986547085</v>
      </c>
    </row>
    <row r="28" s="1" customFormat="1" ht="25.5" customHeight="1" spans="1:19">
      <c r="A28" s="16" t="s">
        <v>56</v>
      </c>
      <c r="B28" s="40">
        <f t="shared" si="1"/>
        <v>40</v>
      </c>
      <c r="C28" s="16">
        <f t="shared" si="16"/>
        <v>-0.354838709677419</v>
      </c>
      <c r="D28" s="40">
        <v>27</v>
      </c>
      <c r="E28" s="16">
        <f t="shared" si="7"/>
        <v>0.675</v>
      </c>
      <c r="F28" s="16">
        <f t="shared" si="8"/>
        <v>-0.4375</v>
      </c>
      <c r="G28" s="40">
        <v>13</v>
      </c>
      <c r="H28" s="16">
        <f t="shared" si="9"/>
        <v>-0.0714285714285714</v>
      </c>
      <c r="I28" s="16">
        <f t="shared" si="10"/>
        <v>0.325</v>
      </c>
      <c r="J28" s="40">
        <v>3</v>
      </c>
      <c r="K28" s="16">
        <f t="shared" si="11"/>
        <v>-0.5</v>
      </c>
      <c r="L28" s="15">
        <f t="shared" si="15"/>
        <v>186</v>
      </c>
      <c r="M28" s="16">
        <f t="shared" si="3"/>
        <v>-0.165919282511211</v>
      </c>
      <c r="N28" s="15">
        <v>183</v>
      </c>
      <c r="O28" s="21">
        <f t="shared" si="4"/>
        <v>0.983870967741935</v>
      </c>
      <c r="P28" s="16">
        <f t="shared" si="5"/>
        <v>-0.171945701357466</v>
      </c>
      <c r="Q28" s="15">
        <v>3</v>
      </c>
      <c r="R28" s="16">
        <f t="shared" si="6"/>
        <v>0.5</v>
      </c>
      <c r="S28" s="16">
        <f t="shared" si="2"/>
        <v>0.0161290322580645</v>
      </c>
    </row>
    <row r="29" s="1" customFormat="1" ht="25.5" customHeight="1" spans="1:19">
      <c r="A29" s="16" t="s">
        <v>57</v>
      </c>
      <c r="B29" s="40">
        <f t="shared" si="1"/>
        <v>46</v>
      </c>
      <c r="C29" s="16">
        <f t="shared" si="16"/>
        <v>0.15</v>
      </c>
      <c r="D29" s="40">
        <v>32</v>
      </c>
      <c r="E29" s="16">
        <f t="shared" si="7"/>
        <v>0.695652173913043</v>
      </c>
      <c r="F29" s="16">
        <f t="shared" si="8"/>
        <v>0.185185185185185</v>
      </c>
      <c r="G29" s="40">
        <v>14</v>
      </c>
      <c r="H29" s="16">
        <f t="shared" si="9"/>
        <v>0.0769230769230769</v>
      </c>
      <c r="I29" s="16">
        <f t="shared" si="10"/>
        <v>0.304347826086957</v>
      </c>
      <c r="J29" s="40">
        <v>5</v>
      </c>
      <c r="K29" s="16">
        <f t="shared" si="11"/>
        <v>0.666666666666667</v>
      </c>
      <c r="L29" s="15">
        <f t="shared" si="15"/>
        <v>158</v>
      </c>
      <c r="M29" s="16">
        <f t="shared" si="3"/>
        <v>-0.150537634408602</v>
      </c>
      <c r="N29" s="15">
        <v>156</v>
      </c>
      <c r="O29" s="21">
        <f t="shared" si="4"/>
        <v>0.987341772151899</v>
      </c>
      <c r="P29" s="16">
        <f t="shared" si="5"/>
        <v>-0.147540983606557</v>
      </c>
      <c r="Q29" s="15">
        <v>2</v>
      </c>
      <c r="R29" s="16">
        <f t="shared" si="6"/>
        <v>-0.333333333333333</v>
      </c>
      <c r="S29" s="16">
        <f t="shared" si="2"/>
        <v>0.0126582278481013</v>
      </c>
    </row>
    <row r="30" s="1" customFormat="1" ht="25.5" customHeight="1" spans="1:19">
      <c r="A30" s="16" t="s">
        <v>58</v>
      </c>
      <c r="B30" s="40">
        <f t="shared" si="1"/>
        <v>41</v>
      </c>
      <c r="C30" s="16">
        <f t="shared" si="16"/>
        <v>-0.108695652173913</v>
      </c>
      <c r="D30" s="40">
        <v>29</v>
      </c>
      <c r="E30" s="16">
        <f t="shared" si="7"/>
        <v>0.707317073170732</v>
      </c>
      <c r="F30" s="16">
        <f t="shared" si="8"/>
        <v>-0.09375</v>
      </c>
      <c r="G30" s="40">
        <v>12</v>
      </c>
      <c r="H30" s="16">
        <f t="shared" si="9"/>
        <v>-0.142857142857143</v>
      </c>
      <c r="I30" s="16">
        <f t="shared" si="10"/>
        <v>0.292682926829268</v>
      </c>
      <c r="J30" s="40">
        <v>6</v>
      </c>
      <c r="K30" s="16">
        <f t="shared" si="11"/>
        <v>0.2</v>
      </c>
      <c r="L30" s="15">
        <f t="shared" si="15"/>
        <v>201</v>
      </c>
      <c r="M30" s="16">
        <f t="shared" si="3"/>
        <v>0.272151898734177</v>
      </c>
      <c r="N30" s="15">
        <v>200</v>
      </c>
      <c r="O30" s="21">
        <f t="shared" si="4"/>
        <v>0.995024875621891</v>
      </c>
      <c r="P30" s="16">
        <f t="shared" si="5"/>
        <v>0.282051282051282</v>
      </c>
      <c r="Q30" s="15">
        <v>1</v>
      </c>
      <c r="R30" s="16">
        <f t="shared" si="6"/>
        <v>-0.5</v>
      </c>
      <c r="S30" s="16">
        <f t="shared" si="2"/>
        <v>0.00497512437810945</v>
      </c>
    </row>
    <row r="31" s="1" customFormat="1" ht="25.5" customHeight="1" spans="1:19">
      <c r="A31" s="16" t="s">
        <v>59</v>
      </c>
      <c r="B31" s="40">
        <f t="shared" si="1"/>
        <v>46</v>
      </c>
      <c r="C31" s="16">
        <f t="shared" si="16"/>
        <v>0.121951219512195</v>
      </c>
      <c r="D31" s="40">
        <v>33</v>
      </c>
      <c r="E31" s="16">
        <f t="shared" si="7"/>
        <v>0.717391304347826</v>
      </c>
      <c r="F31" s="16">
        <f t="shared" si="8"/>
        <v>0.137931034482759</v>
      </c>
      <c r="G31" s="40">
        <v>13</v>
      </c>
      <c r="H31" s="16">
        <f t="shared" si="9"/>
        <v>0.0833333333333333</v>
      </c>
      <c r="I31" s="16">
        <f t="shared" si="10"/>
        <v>0.282608695652174</v>
      </c>
      <c r="J31" s="40">
        <v>7</v>
      </c>
      <c r="K31" s="16">
        <f t="shared" si="11"/>
        <v>0.166666666666667</v>
      </c>
      <c r="L31" s="15">
        <f t="shared" si="15"/>
        <v>229</v>
      </c>
      <c r="M31" s="16">
        <f t="shared" si="3"/>
        <v>0.139303482587065</v>
      </c>
      <c r="N31" s="15">
        <v>222</v>
      </c>
      <c r="O31" s="21">
        <f t="shared" si="4"/>
        <v>0.96943231441048</v>
      </c>
      <c r="P31" s="16">
        <f t="shared" si="5"/>
        <v>0.11</v>
      </c>
      <c r="Q31" s="15">
        <v>7</v>
      </c>
      <c r="R31" s="16">
        <f t="shared" si="6"/>
        <v>6</v>
      </c>
      <c r="S31" s="16">
        <f t="shared" si="2"/>
        <v>0.0305676855895196</v>
      </c>
    </row>
    <row r="32" s="1" customFormat="1" ht="25.5" customHeight="1" spans="1:19">
      <c r="A32" s="15" t="s">
        <v>65</v>
      </c>
      <c r="B32" s="40">
        <f t="shared" si="1"/>
        <v>52</v>
      </c>
      <c r="C32" s="16">
        <f t="shared" ref="C32:C48" si="17">(B32-B31)/B31</f>
        <v>0.130434782608696</v>
      </c>
      <c r="D32" s="40">
        <v>36</v>
      </c>
      <c r="E32" s="16">
        <f t="shared" ref="E32:E48" si="18">D32/(D32+G32)</f>
        <v>0.692307692307692</v>
      </c>
      <c r="F32" s="16">
        <f t="shared" ref="F32:F48" si="19">(D32-D31)/D31</f>
        <v>0.0909090909090909</v>
      </c>
      <c r="G32" s="40">
        <v>16</v>
      </c>
      <c r="H32" s="16">
        <f t="shared" ref="H32:H48" si="20">(G32-G31)/G31</f>
        <v>0.230769230769231</v>
      </c>
      <c r="I32" s="16">
        <f t="shared" ref="I32:I48" si="21">G32/(G32+D32)</f>
        <v>0.307692307692308</v>
      </c>
      <c r="J32" s="40">
        <v>2</v>
      </c>
      <c r="K32" s="16">
        <f t="shared" ref="K32:K48" si="22">(J32-J31)/J31</f>
        <v>-0.714285714285714</v>
      </c>
      <c r="L32" s="15">
        <v>238</v>
      </c>
      <c r="M32" s="16">
        <f t="shared" ref="M32:M48" si="23">(L32-L31)/L31</f>
        <v>0.0393013100436681</v>
      </c>
      <c r="N32" s="15">
        <v>215</v>
      </c>
      <c r="O32" s="21">
        <f t="shared" ref="O32:O48" si="24">N32/L32</f>
        <v>0.903361344537815</v>
      </c>
      <c r="P32" s="16">
        <f t="shared" ref="P32:P48" si="25">(N32-N31)/N31</f>
        <v>-0.0315315315315315</v>
      </c>
      <c r="Q32" s="15">
        <v>2</v>
      </c>
      <c r="R32" s="16">
        <f t="shared" ref="R32:R48" si="26">(Q32-Q31)/Q31</f>
        <v>-0.714285714285714</v>
      </c>
      <c r="S32" s="16">
        <f t="shared" ref="S32:S48" si="27">Q32/L32</f>
        <v>0.00840336134453781</v>
      </c>
    </row>
    <row r="33" s="1" customFormat="1" ht="25.5" customHeight="1" spans="1:19">
      <c r="A33" s="15" t="s">
        <v>66</v>
      </c>
      <c r="B33" s="40">
        <f t="shared" si="1"/>
        <v>51</v>
      </c>
      <c r="C33" s="16">
        <f t="shared" si="17"/>
        <v>-0.0192307692307692</v>
      </c>
      <c r="D33" s="40">
        <v>34</v>
      </c>
      <c r="E33" s="16">
        <f t="shared" si="18"/>
        <v>0.666666666666667</v>
      </c>
      <c r="F33" s="16">
        <f t="shared" si="19"/>
        <v>-0.0555555555555556</v>
      </c>
      <c r="G33" s="40">
        <v>17</v>
      </c>
      <c r="H33" s="16">
        <f t="shared" si="20"/>
        <v>0.0625</v>
      </c>
      <c r="I33" s="16">
        <f t="shared" si="21"/>
        <v>0.333333333333333</v>
      </c>
      <c r="J33" s="40">
        <v>10</v>
      </c>
      <c r="K33" s="16">
        <f t="shared" si="22"/>
        <v>4</v>
      </c>
      <c r="L33" s="15">
        <f t="shared" ref="L32:L48" si="28">N33+Q33</f>
        <v>183</v>
      </c>
      <c r="M33" s="16">
        <f t="shared" si="23"/>
        <v>-0.23109243697479</v>
      </c>
      <c r="N33" s="15">
        <v>182</v>
      </c>
      <c r="O33" s="21">
        <f t="shared" si="24"/>
        <v>0.994535519125683</v>
      </c>
      <c r="P33" s="16">
        <f t="shared" si="25"/>
        <v>-0.153488372093023</v>
      </c>
      <c r="Q33" s="15">
        <v>1</v>
      </c>
      <c r="R33" s="16">
        <f t="shared" si="26"/>
        <v>-0.5</v>
      </c>
      <c r="S33" s="16">
        <f t="shared" si="27"/>
        <v>0.00546448087431694</v>
      </c>
    </row>
    <row r="34" s="1" customFormat="1" ht="25.5" customHeight="1" spans="1:19">
      <c r="A34" s="15" t="s">
        <v>67</v>
      </c>
      <c r="B34" s="40">
        <f t="shared" si="1"/>
        <v>60</v>
      </c>
      <c r="C34" s="16">
        <f t="shared" si="17"/>
        <v>0.176470588235294</v>
      </c>
      <c r="D34" s="40">
        <v>35</v>
      </c>
      <c r="E34" s="16">
        <f t="shared" si="18"/>
        <v>0.583333333333333</v>
      </c>
      <c r="F34" s="16">
        <f t="shared" si="19"/>
        <v>0.0294117647058824</v>
      </c>
      <c r="G34" s="40">
        <v>25</v>
      </c>
      <c r="H34" s="16">
        <f t="shared" si="20"/>
        <v>0.470588235294118</v>
      </c>
      <c r="I34" s="16">
        <f t="shared" si="21"/>
        <v>0.416666666666667</v>
      </c>
      <c r="J34" s="40">
        <v>6</v>
      </c>
      <c r="K34" s="16">
        <f t="shared" si="22"/>
        <v>-0.4</v>
      </c>
      <c r="L34" s="15">
        <f t="shared" si="28"/>
        <v>183</v>
      </c>
      <c r="M34" s="16">
        <f t="shared" si="23"/>
        <v>0</v>
      </c>
      <c r="N34" s="15">
        <v>181</v>
      </c>
      <c r="O34" s="21">
        <f t="shared" si="24"/>
        <v>0.989071038251366</v>
      </c>
      <c r="P34" s="16">
        <f t="shared" si="25"/>
        <v>-0.00549450549450549</v>
      </c>
      <c r="Q34" s="15">
        <v>2</v>
      </c>
      <c r="R34" s="16">
        <f t="shared" si="26"/>
        <v>1</v>
      </c>
      <c r="S34" s="16">
        <f t="shared" si="27"/>
        <v>0.0109289617486339</v>
      </c>
    </row>
    <row r="35" s="1" customFormat="1" ht="25.5" customHeight="1" spans="1:19">
      <c r="A35" s="15" t="s">
        <v>68</v>
      </c>
      <c r="B35" s="40">
        <f t="shared" si="1"/>
        <v>58</v>
      </c>
      <c r="C35" s="16">
        <f t="shared" si="17"/>
        <v>-0.0333333333333333</v>
      </c>
      <c r="D35" s="40">
        <v>44</v>
      </c>
      <c r="E35" s="16">
        <f t="shared" si="18"/>
        <v>0.758620689655172</v>
      </c>
      <c r="F35" s="16">
        <f t="shared" si="19"/>
        <v>0.257142857142857</v>
      </c>
      <c r="G35" s="40">
        <v>14</v>
      </c>
      <c r="H35" s="16">
        <f t="shared" si="20"/>
        <v>-0.44</v>
      </c>
      <c r="I35" s="16">
        <f t="shared" si="21"/>
        <v>0.241379310344828</v>
      </c>
      <c r="J35" s="40">
        <v>5</v>
      </c>
      <c r="K35" s="16">
        <f t="shared" si="22"/>
        <v>-0.166666666666667</v>
      </c>
      <c r="L35" s="15">
        <f t="shared" si="28"/>
        <v>300</v>
      </c>
      <c r="M35" s="16">
        <f t="shared" si="23"/>
        <v>0.639344262295082</v>
      </c>
      <c r="N35" s="15">
        <v>296</v>
      </c>
      <c r="O35" s="21">
        <f t="shared" si="24"/>
        <v>0.986666666666667</v>
      </c>
      <c r="P35" s="16">
        <f t="shared" si="25"/>
        <v>0.635359116022099</v>
      </c>
      <c r="Q35" s="15">
        <v>4</v>
      </c>
      <c r="R35" s="16">
        <f t="shared" si="26"/>
        <v>1</v>
      </c>
      <c r="S35" s="16">
        <f t="shared" si="27"/>
        <v>0.0133333333333333</v>
      </c>
    </row>
    <row r="36" s="1" customFormat="1" ht="25.5" customHeight="1" spans="1:19">
      <c r="A36" s="15" t="s">
        <v>69</v>
      </c>
      <c r="B36" s="40">
        <f t="shared" si="1"/>
        <v>51</v>
      </c>
      <c r="C36" s="16">
        <f t="shared" si="17"/>
        <v>-0.120689655172414</v>
      </c>
      <c r="D36" s="40">
        <v>33</v>
      </c>
      <c r="E36" s="16">
        <f t="shared" si="18"/>
        <v>0.647058823529412</v>
      </c>
      <c r="F36" s="16">
        <f t="shared" si="19"/>
        <v>-0.25</v>
      </c>
      <c r="G36" s="40">
        <v>18</v>
      </c>
      <c r="H36" s="16">
        <f t="shared" si="20"/>
        <v>0.285714285714286</v>
      </c>
      <c r="I36" s="16">
        <f t="shared" si="21"/>
        <v>0.352941176470588</v>
      </c>
      <c r="J36" s="40">
        <v>3</v>
      </c>
      <c r="K36" s="16">
        <f t="shared" si="22"/>
        <v>-0.4</v>
      </c>
      <c r="L36" s="15">
        <f t="shared" si="28"/>
        <v>186</v>
      </c>
      <c r="M36" s="16">
        <f t="shared" si="23"/>
        <v>-0.38</v>
      </c>
      <c r="N36" s="15">
        <v>184</v>
      </c>
      <c r="O36" s="21">
        <f t="shared" si="24"/>
        <v>0.989247311827957</v>
      </c>
      <c r="P36" s="16">
        <f t="shared" si="25"/>
        <v>-0.378378378378378</v>
      </c>
      <c r="Q36" s="15">
        <v>2</v>
      </c>
      <c r="R36" s="16">
        <f t="shared" si="26"/>
        <v>-0.5</v>
      </c>
      <c r="S36" s="16">
        <f t="shared" si="27"/>
        <v>0.010752688172043</v>
      </c>
    </row>
    <row r="37" s="1" customFormat="1" ht="25.5" customHeight="1" spans="1:19">
      <c r="A37" s="15" t="s">
        <v>70</v>
      </c>
      <c r="B37" s="40">
        <f t="shared" si="1"/>
        <v>46</v>
      </c>
      <c r="C37" s="16">
        <f t="shared" si="17"/>
        <v>-0.0980392156862745</v>
      </c>
      <c r="D37" s="40">
        <v>35</v>
      </c>
      <c r="E37" s="16">
        <f t="shared" si="18"/>
        <v>0.760869565217391</v>
      </c>
      <c r="F37" s="16">
        <f t="shared" si="19"/>
        <v>0.0606060606060606</v>
      </c>
      <c r="G37" s="40">
        <v>11</v>
      </c>
      <c r="H37" s="16">
        <f t="shared" si="20"/>
        <v>-0.388888888888889</v>
      </c>
      <c r="I37" s="16">
        <f t="shared" si="21"/>
        <v>0.239130434782609</v>
      </c>
      <c r="J37" s="40">
        <v>7</v>
      </c>
      <c r="K37" s="16">
        <f t="shared" si="22"/>
        <v>1.33333333333333</v>
      </c>
      <c r="L37" s="15">
        <f t="shared" si="28"/>
        <v>213</v>
      </c>
      <c r="M37" s="16">
        <f t="shared" si="23"/>
        <v>0.145161290322581</v>
      </c>
      <c r="N37" s="15">
        <v>213</v>
      </c>
      <c r="O37" s="21">
        <f t="shared" si="24"/>
        <v>1</v>
      </c>
      <c r="P37" s="16">
        <f t="shared" si="25"/>
        <v>0.157608695652174</v>
      </c>
      <c r="Q37" s="15">
        <v>0</v>
      </c>
      <c r="R37" s="16">
        <f t="shared" si="26"/>
        <v>-1</v>
      </c>
      <c r="S37" s="16">
        <f t="shared" si="27"/>
        <v>0</v>
      </c>
    </row>
    <row r="38" s="1" customFormat="1" ht="25.5" customHeight="1" spans="1:19">
      <c r="A38" s="15"/>
      <c r="B38" s="40">
        <f t="shared" si="1"/>
        <v>0</v>
      </c>
      <c r="C38" s="16">
        <f t="shared" si="17"/>
        <v>-1</v>
      </c>
      <c r="D38" s="40"/>
      <c r="E38" s="16" t="e">
        <f t="shared" si="18"/>
        <v>#DIV/0!</v>
      </c>
      <c r="F38" s="16">
        <f t="shared" si="19"/>
        <v>-1</v>
      </c>
      <c r="G38" s="40"/>
      <c r="H38" s="16">
        <f t="shared" si="20"/>
        <v>-1</v>
      </c>
      <c r="I38" s="16" t="e">
        <f t="shared" si="21"/>
        <v>#DIV/0!</v>
      </c>
      <c r="J38" s="40"/>
      <c r="K38" s="16">
        <f t="shared" si="22"/>
        <v>-1</v>
      </c>
      <c r="L38" s="15">
        <f t="shared" si="28"/>
        <v>0</v>
      </c>
      <c r="M38" s="16">
        <f t="shared" si="23"/>
        <v>-1</v>
      </c>
      <c r="N38" s="15"/>
      <c r="O38" s="21" t="e">
        <f t="shared" si="24"/>
        <v>#DIV/0!</v>
      </c>
      <c r="P38" s="16">
        <f t="shared" si="25"/>
        <v>-1</v>
      </c>
      <c r="Q38" s="15"/>
      <c r="R38" s="16" t="e">
        <f t="shared" si="26"/>
        <v>#DIV/0!</v>
      </c>
      <c r="S38" s="16" t="e">
        <f t="shared" si="27"/>
        <v>#DIV/0!</v>
      </c>
    </row>
    <row r="39" s="1" customFormat="1" ht="25.5" customHeight="1" spans="1:19">
      <c r="A39" s="15"/>
      <c r="B39" s="40">
        <f t="shared" si="1"/>
        <v>0</v>
      </c>
      <c r="C39" s="16" t="e">
        <f t="shared" si="17"/>
        <v>#DIV/0!</v>
      </c>
      <c r="D39" s="40"/>
      <c r="E39" s="16" t="e">
        <f t="shared" si="18"/>
        <v>#DIV/0!</v>
      </c>
      <c r="F39" s="16" t="e">
        <f t="shared" si="19"/>
        <v>#DIV/0!</v>
      </c>
      <c r="G39" s="40"/>
      <c r="H39" s="16" t="e">
        <f t="shared" si="20"/>
        <v>#DIV/0!</v>
      </c>
      <c r="I39" s="16" t="e">
        <f t="shared" si="21"/>
        <v>#DIV/0!</v>
      </c>
      <c r="J39" s="40"/>
      <c r="K39" s="16" t="e">
        <f t="shared" si="22"/>
        <v>#DIV/0!</v>
      </c>
      <c r="L39" s="15">
        <f t="shared" si="28"/>
        <v>0</v>
      </c>
      <c r="M39" s="16" t="e">
        <f t="shared" si="23"/>
        <v>#DIV/0!</v>
      </c>
      <c r="N39" s="15"/>
      <c r="O39" s="21" t="e">
        <f t="shared" si="24"/>
        <v>#DIV/0!</v>
      </c>
      <c r="P39" s="16" t="e">
        <f t="shared" si="25"/>
        <v>#DIV/0!</v>
      </c>
      <c r="Q39" s="15"/>
      <c r="R39" s="16" t="e">
        <f t="shared" si="26"/>
        <v>#DIV/0!</v>
      </c>
      <c r="S39" s="16" t="e">
        <f t="shared" si="27"/>
        <v>#DIV/0!</v>
      </c>
    </row>
    <row r="40" s="1" customFormat="1" ht="25.5" customHeight="1" spans="1:19">
      <c r="A40" s="15"/>
      <c r="B40" s="40">
        <f t="shared" si="1"/>
        <v>0</v>
      </c>
      <c r="C40" s="16" t="e">
        <f t="shared" si="17"/>
        <v>#DIV/0!</v>
      </c>
      <c r="D40" s="40"/>
      <c r="E40" s="16" t="e">
        <f t="shared" si="18"/>
        <v>#DIV/0!</v>
      </c>
      <c r="F40" s="16" t="e">
        <f t="shared" si="19"/>
        <v>#DIV/0!</v>
      </c>
      <c r="G40" s="40"/>
      <c r="H40" s="16" t="e">
        <f t="shared" si="20"/>
        <v>#DIV/0!</v>
      </c>
      <c r="I40" s="16" t="e">
        <f t="shared" si="21"/>
        <v>#DIV/0!</v>
      </c>
      <c r="J40" s="40"/>
      <c r="K40" s="16" t="e">
        <f t="shared" si="22"/>
        <v>#DIV/0!</v>
      </c>
      <c r="L40" s="15">
        <f t="shared" si="28"/>
        <v>0</v>
      </c>
      <c r="M40" s="16" t="e">
        <f t="shared" si="23"/>
        <v>#DIV/0!</v>
      </c>
      <c r="N40" s="15"/>
      <c r="O40" s="21" t="e">
        <f t="shared" si="24"/>
        <v>#DIV/0!</v>
      </c>
      <c r="P40" s="16" t="e">
        <f t="shared" si="25"/>
        <v>#DIV/0!</v>
      </c>
      <c r="Q40" s="15"/>
      <c r="R40" s="16" t="e">
        <f t="shared" si="26"/>
        <v>#DIV/0!</v>
      </c>
      <c r="S40" s="16" t="e">
        <f t="shared" si="27"/>
        <v>#DIV/0!</v>
      </c>
    </row>
    <row r="41" s="1" customFormat="1" ht="25.5" customHeight="1" spans="1:19">
      <c r="A41" s="15"/>
      <c r="B41" s="40">
        <f t="shared" si="1"/>
        <v>0</v>
      </c>
      <c r="C41" s="16" t="e">
        <f t="shared" si="17"/>
        <v>#DIV/0!</v>
      </c>
      <c r="D41" s="40"/>
      <c r="E41" s="16" t="e">
        <f t="shared" si="18"/>
        <v>#DIV/0!</v>
      </c>
      <c r="F41" s="16" t="e">
        <f t="shared" si="19"/>
        <v>#DIV/0!</v>
      </c>
      <c r="G41" s="40"/>
      <c r="H41" s="16" t="e">
        <f t="shared" si="20"/>
        <v>#DIV/0!</v>
      </c>
      <c r="I41" s="16" t="e">
        <f t="shared" si="21"/>
        <v>#DIV/0!</v>
      </c>
      <c r="J41" s="40"/>
      <c r="K41" s="16" t="e">
        <f t="shared" si="22"/>
        <v>#DIV/0!</v>
      </c>
      <c r="L41" s="15">
        <f t="shared" si="28"/>
        <v>0</v>
      </c>
      <c r="M41" s="16" t="e">
        <f t="shared" si="23"/>
        <v>#DIV/0!</v>
      </c>
      <c r="N41" s="15"/>
      <c r="O41" s="21" t="e">
        <f t="shared" si="24"/>
        <v>#DIV/0!</v>
      </c>
      <c r="P41" s="16" t="e">
        <f t="shared" si="25"/>
        <v>#DIV/0!</v>
      </c>
      <c r="Q41" s="15"/>
      <c r="R41" s="16" t="e">
        <f t="shared" si="26"/>
        <v>#DIV/0!</v>
      </c>
      <c r="S41" s="16" t="e">
        <f t="shared" si="27"/>
        <v>#DIV/0!</v>
      </c>
    </row>
    <row r="42" s="1" customFormat="1" ht="25.5" customHeight="1" spans="1:19">
      <c r="A42" s="15"/>
      <c r="B42" s="40">
        <f t="shared" si="1"/>
        <v>0</v>
      </c>
      <c r="C42" s="16" t="e">
        <f t="shared" si="17"/>
        <v>#DIV/0!</v>
      </c>
      <c r="D42" s="40"/>
      <c r="E42" s="16" t="e">
        <f t="shared" si="18"/>
        <v>#DIV/0!</v>
      </c>
      <c r="F42" s="16" t="e">
        <f t="shared" si="19"/>
        <v>#DIV/0!</v>
      </c>
      <c r="G42" s="40"/>
      <c r="H42" s="16" t="e">
        <f t="shared" si="20"/>
        <v>#DIV/0!</v>
      </c>
      <c r="I42" s="16" t="e">
        <f t="shared" si="21"/>
        <v>#DIV/0!</v>
      </c>
      <c r="J42" s="40"/>
      <c r="K42" s="16" t="e">
        <f t="shared" si="22"/>
        <v>#DIV/0!</v>
      </c>
      <c r="L42" s="15">
        <f t="shared" si="28"/>
        <v>0</v>
      </c>
      <c r="M42" s="16" t="e">
        <f t="shared" si="23"/>
        <v>#DIV/0!</v>
      </c>
      <c r="N42" s="15"/>
      <c r="O42" s="21" t="e">
        <f t="shared" si="24"/>
        <v>#DIV/0!</v>
      </c>
      <c r="P42" s="16" t="e">
        <f t="shared" si="25"/>
        <v>#DIV/0!</v>
      </c>
      <c r="Q42" s="15"/>
      <c r="R42" s="16" t="e">
        <f t="shared" si="26"/>
        <v>#DIV/0!</v>
      </c>
      <c r="S42" s="16" t="e">
        <f t="shared" si="27"/>
        <v>#DIV/0!</v>
      </c>
    </row>
    <row r="43" s="1" customFormat="1" ht="25.5" customHeight="1" spans="1:19">
      <c r="A43" s="15"/>
      <c r="B43" s="40">
        <f t="shared" si="1"/>
        <v>0</v>
      </c>
      <c r="C43" s="16" t="e">
        <f t="shared" si="17"/>
        <v>#DIV/0!</v>
      </c>
      <c r="D43" s="40"/>
      <c r="E43" s="16" t="e">
        <f t="shared" si="18"/>
        <v>#DIV/0!</v>
      </c>
      <c r="F43" s="16" t="e">
        <f t="shared" si="19"/>
        <v>#DIV/0!</v>
      </c>
      <c r="G43" s="40"/>
      <c r="H43" s="16" t="e">
        <f t="shared" si="20"/>
        <v>#DIV/0!</v>
      </c>
      <c r="I43" s="16" t="e">
        <f t="shared" si="21"/>
        <v>#DIV/0!</v>
      </c>
      <c r="J43" s="40"/>
      <c r="K43" s="16" t="e">
        <f t="shared" si="22"/>
        <v>#DIV/0!</v>
      </c>
      <c r="L43" s="15">
        <f t="shared" si="28"/>
        <v>0</v>
      </c>
      <c r="M43" s="16" t="e">
        <f t="shared" si="23"/>
        <v>#DIV/0!</v>
      </c>
      <c r="N43" s="15"/>
      <c r="O43" s="21" t="e">
        <f t="shared" si="24"/>
        <v>#DIV/0!</v>
      </c>
      <c r="P43" s="16" t="e">
        <f t="shared" si="25"/>
        <v>#DIV/0!</v>
      </c>
      <c r="Q43" s="15"/>
      <c r="R43" s="16" t="e">
        <f t="shared" si="26"/>
        <v>#DIV/0!</v>
      </c>
      <c r="S43" s="16" t="e">
        <f t="shared" si="27"/>
        <v>#DIV/0!</v>
      </c>
    </row>
    <row r="44" s="1" customFormat="1" ht="25.5" customHeight="1" spans="1:19">
      <c r="A44" s="15"/>
      <c r="B44" s="40">
        <f t="shared" si="1"/>
        <v>0</v>
      </c>
      <c r="C44" s="16" t="e">
        <f t="shared" si="17"/>
        <v>#DIV/0!</v>
      </c>
      <c r="D44" s="40"/>
      <c r="E44" s="16" t="e">
        <f t="shared" si="18"/>
        <v>#DIV/0!</v>
      </c>
      <c r="F44" s="16" t="e">
        <f t="shared" si="19"/>
        <v>#DIV/0!</v>
      </c>
      <c r="G44" s="40"/>
      <c r="H44" s="16" t="e">
        <f t="shared" si="20"/>
        <v>#DIV/0!</v>
      </c>
      <c r="I44" s="16" t="e">
        <f t="shared" si="21"/>
        <v>#DIV/0!</v>
      </c>
      <c r="J44" s="40"/>
      <c r="K44" s="16" t="e">
        <f t="shared" si="22"/>
        <v>#DIV/0!</v>
      </c>
      <c r="L44" s="15">
        <f t="shared" si="28"/>
        <v>0</v>
      </c>
      <c r="M44" s="16" t="e">
        <f t="shared" si="23"/>
        <v>#DIV/0!</v>
      </c>
      <c r="N44" s="15"/>
      <c r="O44" s="21" t="e">
        <f t="shared" si="24"/>
        <v>#DIV/0!</v>
      </c>
      <c r="P44" s="16" t="e">
        <f t="shared" si="25"/>
        <v>#DIV/0!</v>
      </c>
      <c r="Q44" s="15"/>
      <c r="R44" s="16" t="e">
        <f t="shared" si="26"/>
        <v>#DIV/0!</v>
      </c>
      <c r="S44" s="16" t="e">
        <f t="shared" si="27"/>
        <v>#DIV/0!</v>
      </c>
    </row>
    <row r="45" s="1" customFormat="1" ht="25.5" customHeight="1" spans="1:19">
      <c r="A45" s="15"/>
      <c r="B45" s="40">
        <f t="shared" si="1"/>
        <v>0</v>
      </c>
      <c r="C45" s="16" t="e">
        <f t="shared" si="17"/>
        <v>#DIV/0!</v>
      </c>
      <c r="D45" s="40"/>
      <c r="E45" s="16" t="e">
        <f t="shared" si="18"/>
        <v>#DIV/0!</v>
      </c>
      <c r="F45" s="16" t="e">
        <f t="shared" si="19"/>
        <v>#DIV/0!</v>
      </c>
      <c r="G45" s="40"/>
      <c r="H45" s="16" t="e">
        <f t="shared" si="20"/>
        <v>#DIV/0!</v>
      </c>
      <c r="I45" s="16" t="e">
        <f t="shared" si="21"/>
        <v>#DIV/0!</v>
      </c>
      <c r="J45" s="40"/>
      <c r="K45" s="16" t="e">
        <f t="shared" si="22"/>
        <v>#DIV/0!</v>
      </c>
      <c r="L45" s="15">
        <f t="shared" si="28"/>
        <v>0</v>
      </c>
      <c r="M45" s="16" t="e">
        <f t="shared" si="23"/>
        <v>#DIV/0!</v>
      </c>
      <c r="N45" s="15"/>
      <c r="O45" s="21" t="e">
        <f t="shared" si="24"/>
        <v>#DIV/0!</v>
      </c>
      <c r="P45" s="16" t="e">
        <f t="shared" si="25"/>
        <v>#DIV/0!</v>
      </c>
      <c r="Q45" s="15"/>
      <c r="R45" s="16" t="e">
        <f t="shared" si="26"/>
        <v>#DIV/0!</v>
      </c>
      <c r="S45" s="16" t="e">
        <f t="shared" si="27"/>
        <v>#DIV/0!</v>
      </c>
    </row>
    <row r="46" s="1" customFormat="1" ht="25.5" customHeight="1" spans="1:19">
      <c r="A46" s="15"/>
      <c r="B46" s="40">
        <f t="shared" si="1"/>
        <v>0</v>
      </c>
      <c r="C46" s="16" t="e">
        <f t="shared" si="17"/>
        <v>#DIV/0!</v>
      </c>
      <c r="D46" s="40"/>
      <c r="E46" s="16" t="e">
        <f t="shared" si="18"/>
        <v>#DIV/0!</v>
      </c>
      <c r="F46" s="16" t="e">
        <f t="shared" si="19"/>
        <v>#DIV/0!</v>
      </c>
      <c r="G46" s="40"/>
      <c r="H46" s="16" t="e">
        <f t="shared" si="20"/>
        <v>#DIV/0!</v>
      </c>
      <c r="I46" s="16" t="e">
        <f t="shared" si="21"/>
        <v>#DIV/0!</v>
      </c>
      <c r="J46" s="40"/>
      <c r="K46" s="16" t="e">
        <f t="shared" si="22"/>
        <v>#DIV/0!</v>
      </c>
      <c r="L46" s="15">
        <f t="shared" si="28"/>
        <v>0</v>
      </c>
      <c r="M46" s="16" t="e">
        <f t="shared" si="23"/>
        <v>#DIV/0!</v>
      </c>
      <c r="N46" s="15"/>
      <c r="O46" s="21" t="e">
        <f t="shared" si="24"/>
        <v>#DIV/0!</v>
      </c>
      <c r="P46" s="16" t="e">
        <f t="shared" si="25"/>
        <v>#DIV/0!</v>
      </c>
      <c r="Q46" s="15"/>
      <c r="R46" s="16" t="e">
        <f t="shared" si="26"/>
        <v>#DIV/0!</v>
      </c>
      <c r="S46" s="16" t="e">
        <f t="shared" si="27"/>
        <v>#DIV/0!</v>
      </c>
    </row>
    <row r="47" s="1" customFormat="1" ht="25.5" customHeight="1" spans="1:19">
      <c r="A47" s="15"/>
      <c r="B47" s="40">
        <f t="shared" si="1"/>
        <v>0</v>
      </c>
      <c r="C47" s="16" t="e">
        <f t="shared" si="17"/>
        <v>#DIV/0!</v>
      </c>
      <c r="D47" s="40"/>
      <c r="E47" s="16" t="e">
        <f t="shared" si="18"/>
        <v>#DIV/0!</v>
      </c>
      <c r="F47" s="16" t="e">
        <f t="shared" si="19"/>
        <v>#DIV/0!</v>
      </c>
      <c r="G47" s="40"/>
      <c r="H47" s="16" t="e">
        <f t="shared" si="20"/>
        <v>#DIV/0!</v>
      </c>
      <c r="I47" s="16" t="e">
        <f t="shared" si="21"/>
        <v>#DIV/0!</v>
      </c>
      <c r="J47" s="40"/>
      <c r="K47" s="16" t="e">
        <f t="shared" si="22"/>
        <v>#DIV/0!</v>
      </c>
      <c r="L47" s="15">
        <f t="shared" si="28"/>
        <v>0</v>
      </c>
      <c r="M47" s="16" t="e">
        <f t="shared" si="23"/>
        <v>#DIV/0!</v>
      </c>
      <c r="N47" s="15"/>
      <c r="O47" s="21" t="e">
        <f t="shared" si="24"/>
        <v>#DIV/0!</v>
      </c>
      <c r="P47" s="16" t="e">
        <f t="shared" si="25"/>
        <v>#DIV/0!</v>
      </c>
      <c r="Q47" s="15"/>
      <c r="R47" s="16" t="e">
        <f t="shared" si="26"/>
        <v>#DIV/0!</v>
      </c>
      <c r="S47" s="16" t="e">
        <f t="shared" si="27"/>
        <v>#DIV/0!</v>
      </c>
    </row>
    <row r="48" s="1" customFormat="1" ht="25.5" customHeight="1" spans="1:19">
      <c r="A48" s="15"/>
      <c r="B48" s="40">
        <f t="shared" si="1"/>
        <v>0</v>
      </c>
      <c r="C48" s="16" t="e">
        <f t="shared" si="17"/>
        <v>#DIV/0!</v>
      </c>
      <c r="D48" s="40"/>
      <c r="E48" s="16" t="e">
        <f t="shared" si="18"/>
        <v>#DIV/0!</v>
      </c>
      <c r="F48" s="16" t="e">
        <f t="shared" si="19"/>
        <v>#DIV/0!</v>
      </c>
      <c r="G48" s="40"/>
      <c r="H48" s="16" t="e">
        <f t="shared" si="20"/>
        <v>#DIV/0!</v>
      </c>
      <c r="I48" s="16" t="e">
        <f t="shared" si="21"/>
        <v>#DIV/0!</v>
      </c>
      <c r="J48" s="40"/>
      <c r="K48" s="16" t="e">
        <f t="shared" si="22"/>
        <v>#DIV/0!</v>
      </c>
      <c r="L48" s="15">
        <f t="shared" si="28"/>
        <v>0</v>
      </c>
      <c r="M48" s="16" t="e">
        <f t="shared" si="23"/>
        <v>#DIV/0!</v>
      </c>
      <c r="N48" s="15"/>
      <c r="O48" s="21" t="e">
        <f t="shared" si="24"/>
        <v>#DIV/0!</v>
      </c>
      <c r="P48" s="16" t="e">
        <f t="shared" si="25"/>
        <v>#DIV/0!</v>
      </c>
      <c r="Q48" s="15"/>
      <c r="R48" s="16" t="e">
        <f t="shared" si="26"/>
        <v>#DIV/0!</v>
      </c>
      <c r="S48" s="16" t="e">
        <f t="shared" si="27"/>
        <v>#DIV/0!</v>
      </c>
    </row>
  </sheetData>
  <mergeCells count="13">
    <mergeCell ref="A1:K1"/>
    <mergeCell ref="L1:S1"/>
    <mergeCell ref="B2:I2"/>
    <mergeCell ref="J2:K2"/>
    <mergeCell ref="A2:A3"/>
    <mergeCell ref="L2:L3"/>
    <mergeCell ref="M2:M3"/>
    <mergeCell ref="N2:N3"/>
    <mergeCell ref="O2:O3"/>
    <mergeCell ref="P2:P3"/>
    <mergeCell ref="Q2:Q3"/>
    <mergeCell ref="R2:R3"/>
    <mergeCell ref="S2:S3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56"/>
  <sheetViews>
    <sheetView workbookViewId="0">
      <pane ySplit="2" topLeftCell="A22" activePane="bottomLeft" state="frozen"/>
      <selection/>
      <selection pane="bottomLeft" activeCell="J36" sqref="J36"/>
    </sheetView>
  </sheetViews>
  <sheetFormatPr defaultColWidth="9" defaultRowHeight="14.25" customHeight="1"/>
  <cols>
    <col min="1" max="1" width="13.3333333333333" style="3" customWidth="1"/>
    <col min="2" max="2" width="16.6666666666667" style="3" customWidth="1"/>
    <col min="3" max="4" width="16.3333333333333" style="3" customWidth="1"/>
    <col min="5" max="5" width="13.5" style="3" customWidth="1"/>
    <col min="6" max="6" width="15.6666666666667" style="3" customWidth="1"/>
    <col min="7" max="7" width="12.6666666666667" style="3" customWidth="1"/>
    <col min="8" max="8" width="15.6666666666667" style="3" customWidth="1"/>
    <col min="9" max="9" width="12.6666666666667" style="3" customWidth="1"/>
    <col min="10" max="10" width="26.875" customWidth="1"/>
  </cols>
  <sheetData>
    <row r="1" s="2" customFormat="1" ht="24.75" customHeight="1" spans="1:10">
      <c r="A1" s="18"/>
      <c r="B1" s="19"/>
      <c r="C1" s="19"/>
      <c r="D1" s="19"/>
      <c r="E1" s="19"/>
      <c r="F1" s="19"/>
      <c r="G1" s="20"/>
      <c r="H1" s="19"/>
      <c r="I1" s="20"/>
    </row>
    <row r="2" s="2" customFormat="1" ht="25.5" customHeight="1" spans="1:10">
      <c r="A2" s="15" t="s">
        <v>1</v>
      </c>
      <c r="B2" s="15" t="s">
        <v>81</v>
      </c>
      <c r="C2" s="15" t="s">
        <v>3</v>
      </c>
      <c r="D2" s="15" t="s">
        <v>82</v>
      </c>
      <c r="E2" s="15" t="s">
        <v>83</v>
      </c>
      <c r="F2" s="15" t="s">
        <v>84</v>
      </c>
      <c r="G2" s="15" t="s">
        <v>85</v>
      </c>
      <c r="H2" s="15" t="s">
        <v>86</v>
      </c>
      <c r="I2" s="15" t="s">
        <v>85</v>
      </c>
    </row>
    <row r="3" s="2" customFormat="1" ht="25.5" customHeight="1" spans="1:10">
      <c r="A3" s="15" t="s">
        <v>87</v>
      </c>
      <c r="B3" s="15">
        <v>41</v>
      </c>
      <c r="C3" s="16" t="e">
        <f t="shared" ref="C3:C8" si="0">(B3-B2)/B2</f>
        <v>#VALUE!</v>
      </c>
      <c r="D3" s="15">
        <v>47</v>
      </c>
      <c r="E3" s="21">
        <f>(B3-D3)/D3</f>
        <v>-0.127659574468085</v>
      </c>
      <c r="F3" s="15">
        <v>56</v>
      </c>
      <c r="G3" s="16">
        <f>(B3-F3)/F3</f>
        <v>-0.267857142857143</v>
      </c>
      <c r="H3" s="15">
        <v>46</v>
      </c>
      <c r="I3" s="16">
        <f>(B3-H3)/H3</f>
        <v>-0.108695652173913</v>
      </c>
    </row>
    <row r="4" s="2" customFormat="1" ht="25.5" customHeight="1" spans="1:10">
      <c r="A4" s="17" t="s">
        <v>88</v>
      </c>
      <c r="B4" s="17">
        <v>55</v>
      </c>
      <c r="C4" s="16">
        <f t="shared" si="0"/>
        <v>0.341463414634146</v>
      </c>
      <c r="D4" s="17">
        <v>57</v>
      </c>
      <c r="E4" s="21">
        <f t="shared" ref="E4:E17" si="1">(B4-D4)/D4</f>
        <v>-0.0350877192982456</v>
      </c>
      <c r="F4" s="17">
        <v>77</v>
      </c>
      <c r="G4" s="16">
        <f t="shared" ref="G4:G17" si="2">(B4-F4)/F4</f>
        <v>-0.285714285714286</v>
      </c>
      <c r="H4" s="17">
        <v>43</v>
      </c>
      <c r="I4" s="16">
        <f t="shared" ref="I3:I11" si="3">(B4-H4)/H4</f>
        <v>0.27906976744186</v>
      </c>
    </row>
    <row r="5" s="2" customFormat="1" ht="25.5" customHeight="1" spans="1:10">
      <c r="A5" s="17" t="s">
        <v>89</v>
      </c>
      <c r="B5" s="17">
        <v>49</v>
      </c>
      <c r="C5" s="16">
        <f t="shared" si="0"/>
        <v>-0.109090909090909</v>
      </c>
      <c r="D5" s="17">
        <v>36</v>
      </c>
      <c r="E5" s="21">
        <f t="shared" si="1"/>
        <v>0.361111111111111</v>
      </c>
      <c r="F5" s="17">
        <v>63</v>
      </c>
      <c r="G5" s="16">
        <f t="shared" si="2"/>
        <v>-0.222222222222222</v>
      </c>
      <c r="H5" s="17">
        <v>46</v>
      </c>
      <c r="I5" s="16">
        <f t="shared" si="3"/>
        <v>0.0652173913043478</v>
      </c>
    </row>
    <row r="6" s="2" customFormat="1" ht="25.5" customHeight="1" spans="1:10">
      <c r="A6" s="16" t="s">
        <v>90</v>
      </c>
      <c r="B6" s="15">
        <v>53</v>
      </c>
      <c r="C6" s="16">
        <f t="shared" si="0"/>
        <v>0.0816326530612245</v>
      </c>
      <c r="D6" s="15">
        <v>36</v>
      </c>
      <c r="E6" s="21">
        <f t="shared" si="1"/>
        <v>0.472222222222222</v>
      </c>
      <c r="F6" s="15">
        <v>64</v>
      </c>
      <c r="G6" s="16">
        <f t="shared" si="2"/>
        <v>-0.171875</v>
      </c>
      <c r="H6" s="15">
        <v>19</v>
      </c>
      <c r="I6" s="16">
        <f t="shared" si="3"/>
        <v>1.78947368421053</v>
      </c>
    </row>
    <row r="7" s="2" customFormat="1" ht="25.5" customHeight="1" spans="1:10">
      <c r="A7" s="16" t="s">
        <v>91</v>
      </c>
      <c r="B7" s="17">
        <v>52</v>
      </c>
      <c r="C7" s="16">
        <f t="shared" si="0"/>
        <v>-0.0188679245283019</v>
      </c>
      <c r="D7" s="17">
        <v>18</v>
      </c>
      <c r="E7" s="21">
        <f t="shared" si="1"/>
        <v>1.88888888888889</v>
      </c>
      <c r="F7" s="17">
        <v>37</v>
      </c>
      <c r="G7" s="16">
        <f t="shared" si="2"/>
        <v>0.405405405405405</v>
      </c>
      <c r="H7" s="17">
        <v>112</v>
      </c>
      <c r="I7" s="16">
        <f t="shared" si="3"/>
        <v>-0.535714285714286</v>
      </c>
    </row>
    <row r="8" s="2" customFormat="1" ht="25.5" customHeight="1" spans="1:10">
      <c r="A8" s="16" t="s">
        <v>92</v>
      </c>
      <c r="B8" s="17">
        <v>43</v>
      </c>
      <c r="C8" s="16">
        <f t="shared" si="0"/>
        <v>-0.173076923076923</v>
      </c>
      <c r="D8" s="17">
        <v>62</v>
      </c>
      <c r="E8" s="21">
        <f t="shared" si="1"/>
        <v>-0.306451612903226</v>
      </c>
      <c r="F8" s="17">
        <v>34</v>
      </c>
      <c r="G8" s="16">
        <f t="shared" si="2"/>
        <v>0.264705882352941</v>
      </c>
      <c r="H8" s="17">
        <v>196</v>
      </c>
      <c r="I8" s="16">
        <f t="shared" si="3"/>
        <v>-0.780612244897959</v>
      </c>
      <c r="J8" s="2" t="s">
        <v>93</v>
      </c>
    </row>
    <row r="9" s="2" customFormat="1" ht="25.5" customHeight="1" spans="1:10">
      <c r="A9" s="16" t="s">
        <v>36</v>
      </c>
      <c r="B9" s="17">
        <v>132</v>
      </c>
      <c r="C9" s="16">
        <f t="shared" ref="C9:C15" si="4">(B9-B8)/B8</f>
        <v>2.06976744186047</v>
      </c>
      <c r="D9" s="17">
        <v>101</v>
      </c>
      <c r="E9" s="21">
        <f t="shared" si="1"/>
        <v>0.306930693069307</v>
      </c>
      <c r="F9" s="17">
        <v>131</v>
      </c>
      <c r="G9" s="16">
        <f t="shared" si="2"/>
        <v>0.00763358778625954</v>
      </c>
      <c r="H9" s="17">
        <v>133</v>
      </c>
      <c r="I9" s="16">
        <f t="shared" si="3"/>
        <v>-0.0075187969924812</v>
      </c>
    </row>
    <row r="10" s="2" customFormat="1" ht="25.5" customHeight="1" spans="1:10">
      <c r="A10" s="17" t="s">
        <v>94</v>
      </c>
      <c r="B10" s="17">
        <v>101</v>
      </c>
      <c r="C10" s="16">
        <f t="shared" si="4"/>
        <v>-0.234848484848485</v>
      </c>
      <c r="D10" s="17">
        <v>96</v>
      </c>
      <c r="E10" s="21">
        <f t="shared" si="1"/>
        <v>0.0520833333333333</v>
      </c>
      <c r="F10" s="17">
        <v>119</v>
      </c>
      <c r="G10" s="16">
        <f t="shared" si="2"/>
        <v>-0.151260504201681</v>
      </c>
      <c r="H10" s="17">
        <v>121</v>
      </c>
      <c r="I10" s="16">
        <f t="shared" si="3"/>
        <v>-0.165289256198347</v>
      </c>
    </row>
    <row r="11" s="2" customFormat="1" ht="25.5" customHeight="1" spans="1:10">
      <c r="A11" s="17" t="s">
        <v>95</v>
      </c>
      <c r="B11" s="17">
        <v>117</v>
      </c>
      <c r="C11" s="16">
        <f t="shared" si="4"/>
        <v>0.158415841584158</v>
      </c>
      <c r="D11" s="17">
        <v>87</v>
      </c>
      <c r="E11" s="21">
        <f t="shared" si="1"/>
        <v>0.344827586206897</v>
      </c>
      <c r="F11" s="17">
        <v>124</v>
      </c>
      <c r="G11" s="16">
        <f t="shared" si="2"/>
        <v>-0.0564516129032258</v>
      </c>
      <c r="H11" s="17">
        <v>128</v>
      </c>
      <c r="I11" s="16">
        <f t="shared" si="3"/>
        <v>-0.0859375</v>
      </c>
    </row>
    <row r="12" s="2" customFormat="1" ht="25.5" customHeight="1" spans="1:10">
      <c r="A12" s="17" t="s">
        <v>96</v>
      </c>
      <c r="B12" s="17">
        <v>104</v>
      </c>
      <c r="C12" s="16">
        <f t="shared" si="4"/>
        <v>-0.111111111111111</v>
      </c>
      <c r="D12" s="17">
        <v>123</v>
      </c>
      <c r="E12" s="21">
        <f t="shared" si="1"/>
        <v>-0.154471544715447</v>
      </c>
      <c r="F12" s="17">
        <v>180</v>
      </c>
      <c r="G12" s="16">
        <f t="shared" si="2"/>
        <v>-0.422222222222222</v>
      </c>
      <c r="H12" s="17">
        <v>165</v>
      </c>
      <c r="I12" s="16">
        <f t="shared" ref="I12:I31" si="5">(B12-H12)/H12</f>
        <v>-0.36969696969697</v>
      </c>
    </row>
    <row r="13" s="2" customFormat="1" ht="25.5" customHeight="1" spans="1:10">
      <c r="A13" s="17" t="s">
        <v>97</v>
      </c>
      <c r="B13" s="17">
        <v>89</v>
      </c>
      <c r="C13" s="16">
        <f t="shared" si="4"/>
        <v>-0.144230769230769</v>
      </c>
      <c r="D13" s="17">
        <v>89</v>
      </c>
      <c r="E13" s="21">
        <f t="shared" ref="E13:E31" si="6">(B13-D13)/D13</f>
        <v>0</v>
      </c>
      <c r="F13" s="17">
        <v>105</v>
      </c>
      <c r="G13" s="16">
        <f t="shared" ref="G13:G28" si="7">(B13-F13)/F13</f>
        <v>-0.152380952380952</v>
      </c>
      <c r="H13" s="17">
        <v>191</v>
      </c>
      <c r="I13" s="16">
        <f t="shared" si="5"/>
        <v>-0.534031413612565</v>
      </c>
    </row>
    <row r="14" s="2" customFormat="1" ht="25.5" customHeight="1" spans="1:10">
      <c r="A14" s="16" t="s">
        <v>98</v>
      </c>
      <c r="B14" s="17">
        <v>99</v>
      </c>
      <c r="C14" s="16">
        <f t="shared" ref="C14:C28" si="8">(B14-B13)/B13</f>
        <v>0.112359550561798</v>
      </c>
      <c r="D14" s="17">
        <v>90</v>
      </c>
      <c r="E14" s="21">
        <f t="shared" si="6"/>
        <v>0.1</v>
      </c>
      <c r="F14" s="17">
        <v>119</v>
      </c>
      <c r="G14" s="16">
        <f t="shared" si="7"/>
        <v>-0.168067226890756</v>
      </c>
      <c r="H14" s="17">
        <v>170</v>
      </c>
      <c r="I14" s="16">
        <f t="shared" si="5"/>
        <v>-0.417647058823529</v>
      </c>
    </row>
    <row r="15" s="2" customFormat="1" ht="25.5" customHeight="1" spans="1:10">
      <c r="A15" s="16" t="s">
        <v>99</v>
      </c>
      <c r="B15" s="17">
        <v>92</v>
      </c>
      <c r="C15" s="16">
        <f t="shared" si="8"/>
        <v>-0.0707070707070707</v>
      </c>
      <c r="D15" s="17">
        <v>75</v>
      </c>
      <c r="E15" s="21">
        <f t="shared" si="6"/>
        <v>0.226666666666667</v>
      </c>
      <c r="F15" s="17">
        <v>88</v>
      </c>
      <c r="G15" s="16">
        <f t="shared" si="7"/>
        <v>0.0454545454545455</v>
      </c>
      <c r="H15" s="17">
        <v>147</v>
      </c>
      <c r="I15" s="16">
        <f t="shared" si="5"/>
        <v>-0.374149659863946</v>
      </c>
    </row>
    <row r="16" s="2" customFormat="1" ht="25.5" customHeight="1" spans="1:10">
      <c r="A16" s="16" t="s">
        <v>100</v>
      </c>
      <c r="B16" s="17">
        <v>70</v>
      </c>
      <c r="C16" s="16">
        <f t="shared" si="8"/>
        <v>-0.239130434782609</v>
      </c>
      <c r="D16" s="17">
        <v>95</v>
      </c>
      <c r="E16" s="21">
        <f t="shared" si="6"/>
        <v>-0.263157894736842</v>
      </c>
      <c r="F16" s="17">
        <v>84</v>
      </c>
      <c r="G16" s="16">
        <f t="shared" si="7"/>
        <v>-0.166666666666667</v>
      </c>
      <c r="H16" s="17">
        <v>146</v>
      </c>
      <c r="I16" s="16">
        <f t="shared" si="5"/>
        <v>-0.520547945205479</v>
      </c>
    </row>
    <row r="17" s="2" customFormat="1" ht="25.5" customHeight="1" spans="1:9">
      <c r="A17" s="16" t="s">
        <v>101</v>
      </c>
      <c r="B17" s="17">
        <v>94</v>
      </c>
      <c r="C17" s="16">
        <f t="shared" si="8"/>
        <v>0.342857142857143</v>
      </c>
      <c r="D17" s="17">
        <v>97</v>
      </c>
      <c r="E17" s="21">
        <f t="shared" si="6"/>
        <v>-0.0309278350515464</v>
      </c>
      <c r="F17" s="17">
        <v>89</v>
      </c>
      <c r="G17" s="16">
        <f t="shared" si="7"/>
        <v>0.0561797752808989</v>
      </c>
      <c r="H17" s="17">
        <v>183</v>
      </c>
      <c r="I17" s="16">
        <f t="shared" si="5"/>
        <v>-0.486338797814208</v>
      </c>
    </row>
    <row r="18" s="2" customFormat="1" ht="25.5" customHeight="1" spans="1:9">
      <c r="A18" s="16" t="s">
        <v>102</v>
      </c>
      <c r="B18" s="17">
        <v>74</v>
      </c>
      <c r="C18" s="16">
        <f t="shared" si="8"/>
        <v>-0.212765957446809</v>
      </c>
      <c r="D18" s="17">
        <v>85</v>
      </c>
      <c r="E18" s="21">
        <f t="shared" si="6"/>
        <v>-0.129411764705882</v>
      </c>
      <c r="F18" s="17">
        <v>89</v>
      </c>
      <c r="G18" s="16">
        <f t="shared" si="7"/>
        <v>-0.168539325842697</v>
      </c>
      <c r="H18" s="17">
        <v>106</v>
      </c>
      <c r="I18" s="16">
        <f t="shared" si="5"/>
        <v>-0.30188679245283</v>
      </c>
    </row>
    <row r="19" s="2" customFormat="1" ht="25.5" customHeight="1" spans="1:9">
      <c r="A19" s="16" t="s">
        <v>103</v>
      </c>
      <c r="B19" s="15">
        <v>53</v>
      </c>
      <c r="C19" s="16">
        <f t="shared" si="8"/>
        <v>-0.283783783783784</v>
      </c>
      <c r="D19" s="15">
        <v>78</v>
      </c>
      <c r="E19" s="21">
        <f t="shared" si="6"/>
        <v>-0.320512820512821</v>
      </c>
      <c r="F19" s="15">
        <v>65</v>
      </c>
      <c r="G19" s="16">
        <f t="shared" si="7"/>
        <v>-0.184615384615385</v>
      </c>
      <c r="H19" s="15">
        <v>153</v>
      </c>
      <c r="I19" s="16">
        <f t="shared" si="5"/>
        <v>-0.65359477124183</v>
      </c>
    </row>
    <row r="20" s="2" customFormat="1" ht="25.5" customHeight="1" spans="1:9">
      <c r="A20" s="16" t="s">
        <v>104</v>
      </c>
      <c r="B20" s="15">
        <v>74</v>
      </c>
      <c r="C20" s="16">
        <f t="shared" si="8"/>
        <v>0.39622641509434</v>
      </c>
      <c r="D20" s="15">
        <v>102</v>
      </c>
      <c r="E20" s="21">
        <f t="shared" si="6"/>
        <v>-0.274509803921569</v>
      </c>
      <c r="F20" s="15">
        <v>104</v>
      </c>
      <c r="G20" s="16">
        <f t="shared" si="7"/>
        <v>-0.288461538461538</v>
      </c>
      <c r="H20" s="15">
        <v>155</v>
      </c>
      <c r="I20" s="16">
        <f t="shared" si="5"/>
        <v>-0.52258064516129</v>
      </c>
    </row>
    <row r="21" s="2" customFormat="1" ht="25.5" customHeight="1" spans="1:9">
      <c r="A21" s="16" t="s">
        <v>105</v>
      </c>
      <c r="B21" s="15">
        <v>82</v>
      </c>
      <c r="C21" s="16">
        <f t="shared" si="8"/>
        <v>0.108108108108108</v>
      </c>
      <c r="D21" s="15">
        <v>90</v>
      </c>
      <c r="E21" s="21">
        <f t="shared" si="6"/>
        <v>-0.0888888888888889</v>
      </c>
      <c r="F21" s="15">
        <v>95</v>
      </c>
      <c r="G21" s="16">
        <f t="shared" si="7"/>
        <v>-0.136842105263158</v>
      </c>
      <c r="H21" s="15">
        <v>126</v>
      </c>
      <c r="I21" s="16">
        <f t="shared" si="5"/>
        <v>-0.349206349206349</v>
      </c>
    </row>
    <row r="22" s="2" customFormat="1" ht="25.5" customHeight="1" spans="1:9">
      <c r="A22" s="16" t="s">
        <v>106</v>
      </c>
      <c r="B22" s="15">
        <v>68</v>
      </c>
      <c r="C22" s="16">
        <f t="shared" si="8"/>
        <v>-0.170731707317073</v>
      </c>
      <c r="D22" s="15">
        <v>90</v>
      </c>
      <c r="E22" s="21">
        <f t="shared" si="6"/>
        <v>-0.244444444444444</v>
      </c>
      <c r="F22" s="15">
        <v>104</v>
      </c>
      <c r="G22" s="16">
        <f t="shared" si="7"/>
        <v>-0.346153846153846</v>
      </c>
      <c r="H22" s="15">
        <v>136</v>
      </c>
      <c r="I22" s="16">
        <f t="shared" si="5"/>
        <v>-0.5</v>
      </c>
    </row>
    <row r="23" s="2" customFormat="1" ht="25.5" customHeight="1" spans="1:9">
      <c r="A23" s="16" t="s">
        <v>107</v>
      </c>
      <c r="B23" s="15">
        <v>83</v>
      </c>
      <c r="C23" s="16">
        <f t="shared" si="8"/>
        <v>0.220588235294118</v>
      </c>
      <c r="D23" s="15">
        <v>63</v>
      </c>
      <c r="E23" s="21">
        <f t="shared" si="6"/>
        <v>0.317460317460317</v>
      </c>
      <c r="F23" s="15">
        <v>102</v>
      </c>
      <c r="G23" s="16">
        <f t="shared" si="7"/>
        <v>-0.186274509803922</v>
      </c>
      <c r="H23" s="15">
        <v>130</v>
      </c>
      <c r="I23" s="16">
        <f t="shared" si="5"/>
        <v>-0.361538461538462</v>
      </c>
    </row>
    <row r="24" s="2" customFormat="1" ht="25.5" customHeight="1" spans="1:9">
      <c r="A24" s="16" t="s">
        <v>108</v>
      </c>
      <c r="B24" s="15">
        <v>71</v>
      </c>
      <c r="C24" s="16">
        <f t="shared" si="8"/>
        <v>-0.144578313253012</v>
      </c>
      <c r="D24" s="15">
        <v>93</v>
      </c>
      <c r="E24" s="21">
        <f t="shared" si="6"/>
        <v>-0.236559139784946</v>
      </c>
      <c r="F24" s="15">
        <v>83</v>
      </c>
      <c r="G24" s="16">
        <f t="shared" si="7"/>
        <v>-0.144578313253012</v>
      </c>
      <c r="H24" s="15">
        <v>131</v>
      </c>
      <c r="I24" s="16">
        <f t="shared" si="5"/>
        <v>-0.458015267175573</v>
      </c>
    </row>
    <row r="25" s="2" customFormat="1" ht="25.5" customHeight="1" spans="1:9">
      <c r="A25" s="16" t="s">
        <v>109</v>
      </c>
      <c r="B25" s="15">
        <v>65</v>
      </c>
      <c r="C25" s="16">
        <f t="shared" si="8"/>
        <v>-0.0845070422535211</v>
      </c>
      <c r="D25" s="15">
        <v>80</v>
      </c>
      <c r="E25" s="21">
        <f t="shared" si="6"/>
        <v>-0.1875</v>
      </c>
      <c r="F25" s="15">
        <v>88</v>
      </c>
      <c r="G25" s="16">
        <f t="shared" si="7"/>
        <v>-0.261363636363636</v>
      </c>
      <c r="H25" s="15">
        <v>128</v>
      </c>
      <c r="I25" s="16">
        <f t="shared" si="5"/>
        <v>-0.4921875</v>
      </c>
    </row>
    <row r="26" s="2" customFormat="1" ht="25.5" customHeight="1" spans="1:9">
      <c r="A26" s="16" t="s">
        <v>110</v>
      </c>
      <c r="B26" s="15">
        <v>45</v>
      </c>
      <c r="C26" s="16">
        <f t="shared" si="8"/>
        <v>-0.307692307692308</v>
      </c>
      <c r="D26" s="15">
        <v>87</v>
      </c>
      <c r="E26" s="21">
        <f t="shared" si="6"/>
        <v>-0.482758620689655</v>
      </c>
      <c r="F26" s="15">
        <v>79</v>
      </c>
      <c r="G26" s="16">
        <f t="shared" si="7"/>
        <v>-0.430379746835443</v>
      </c>
      <c r="H26" s="15">
        <v>94</v>
      </c>
      <c r="I26" s="16">
        <f t="shared" si="5"/>
        <v>-0.521276595744681</v>
      </c>
    </row>
    <row r="27" s="2" customFormat="1" ht="25.5" customHeight="1" spans="1:9">
      <c r="A27" s="16" t="s">
        <v>111</v>
      </c>
      <c r="B27" s="15">
        <v>43</v>
      </c>
      <c r="C27" s="16">
        <f t="shared" si="8"/>
        <v>-0.0444444444444444</v>
      </c>
      <c r="D27" s="15">
        <v>72</v>
      </c>
      <c r="E27" s="21">
        <f t="shared" si="6"/>
        <v>-0.402777777777778</v>
      </c>
      <c r="F27" s="15">
        <v>89</v>
      </c>
      <c r="G27" s="16">
        <f t="shared" ref="G27:G36" si="9">(B27-F27)/F27</f>
        <v>-0.51685393258427</v>
      </c>
      <c r="H27" s="15">
        <v>122</v>
      </c>
      <c r="I27" s="16">
        <f t="shared" si="5"/>
        <v>-0.647540983606557</v>
      </c>
    </row>
    <row r="28" s="2" customFormat="1" ht="25.5" customHeight="1" spans="1:9">
      <c r="A28" s="16" t="s">
        <v>112</v>
      </c>
      <c r="B28" s="15">
        <v>56</v>
      </c>
      <c r="C28" s="16">
        <f t="shared" si="8"/>
        <v>0.302325581395349</v>
      </c>
      <c r="D28" s="15">
        <v>66</v>
      </c>
      <c r="E28" s="21">
        <f t="shared" si="6"/>
        <v>-0.151515151515152</v>
      </c>
      <c r="F28" s="15">
        <v>96</v>
      </c>
      <c r="G28" s="16">
        <f t="shared" si="9"/>
        <v>-0.416666666666667</v>
      </c>
      <c r="H28" s="15">
        <v>110</v>
      </c>
      <c r="I28" s="16">
        <f t="shared" si="5"/>
        <v>-0.490909090909091</v>
      </c>
    </row>
    <row r="29" s="2" customFormat="1" ht="25.5" customHeight="1" spans="1:9">
      <c r="A29" s="16" t="s">
        <v>113</v>
      </c>
      <c r="B29" s="15">
        <v>69</v>
      </c>
      <c r="C29" s="16">
        <f t="shared" ref="C27:C36" si="10">(B29-B28)/B28</f>
        <v>0.232142857142857</v>
      </c>
      <c r="D29" s="15">
        <v>80</v>
      </c>
      <c r="E29" s="21">
        <f t="shared" si="6"/>
        <v>-0.1375</v>
      </c>
      <c r="F29" s="15">
        <v>112</v>
      </c>
      <c r="G29" s="16">
        <f t="shared" si="9"/>
        <v>-0.383928571428571</v>
      </c>
      <c r="H29" s="15">
        <v>134</v>
      </c>
      <c r="I29" s="16">
        <f t="shared" si="5"/>
        <v>-0.485074626865672</v>
      </c>
    </row>
    <row r="30" s="2" customFormat="1" ht="25.5" customHeight="1" spans="1:9">
      <c r="A30" s="16" t="s">
        <v>114</v>
      </c>
      <c r="B30" s="15">
        <v>73</v>
      </c>
      <c r="C30" s="16">
        <f t="shared" si="10"/>
        <v>0.0579710144927536</v>
      </c>
      <c r="D30" s="15">
        <v>87</v>
      </c>
      <c r="E30" s="21">
        <f t="shared" si="6"/>
        <v>-0.160919540229885</v>
      </c>
      <c r="F30" s="15">
        <v>88</v>
      </c>
      <c r="G30" s="16">
        <f t="shared" si="9"/>
        <v>-0.170454545454545</v>
      </c>
      <c r="H30" s="15">
        <v>95</v>
      </c>
      <c r="I30" s="16">
        <f t="shared" si="5"/>
        <v>-0.231578947368421</v>
      </c>
    </row>
    <row r="31" s="2" customFormat="1" ht="25.5" customHeight="1" spans="1:9">
      <c r="A31" s="15" t="s">
        <v>115</v>
      </c>
      <c r="B31" s="15">
        <v>55</v>
      </c>
      <c r="C31" s="16">
        <f t="shared" si="10"/>
        <v>-0.246575342465753</v>
      </c>
      <c r="D31" s="15">
        <v>70</v>
      </c>
      <c r="E31" s="21">
        <f t="shared" si="6"/>
        <v>-0.214285714285714</v>
      </c>
      <c r="F31" s="15">
        <v>73</v>
      </c>
      <c r="G31" s="16">
        <f t="shared" si="9"/>
        <v>-0.246575342465753</v>
      </c>
      <c r="H31" s="15">
        <v>116</v>
      </c>
      <c r="I31" s="16">
        <f t="shared" si="5"/>
        <v>-0.525862068965517</v>
      </c>
    </row>
    <row r="32" s="2" customFormat="1" ht="25.5" customHeight="1" spans="1:9">
      <c r="A32" s="15" t="s">
        <v>116</v>
      </c>
      <c r="B32" s="15">
        <v>52</v>
      </c>
      <c r="C32" s="16">
        <f t="shared" si="10"/>
        <v>-0.0545454545454545</v>
      </c>
      <c r="D32" s="15">
        <v>60</v>
      </c>
      <c r="E32" s="21">
        <f t="shared" ref="E27:E36" si="11">(B32-D32)/D32</f>
        <v>-0.133333333333333</v>
      </c>
      <c r="F32" s="15">
        <v>71</v>
      </c>
      <c r="G32" s="16">
        <f t="shared" si="9"/>
        <v>-0.267605633802817</v>
      </c>
      <c r="H32" s="15">
        <v>100</v>
      </c>
      <c r="I32" s="16">
        <f t="shared" ref="I27:I36" si="12">(B32-H32)/H32</f>
        <v>-0.48</v>
      </c>
    </row>
    <row r="33" s="2" customFormat="1" ht="25.5" customHeight="1" spans="1:9">
      <c r="A33" s="15" t="s">
        <v>117</v>
      </c>
      <c r="B33" s="15">
        <v>58</v>
      </c>
      <c r="C33" s="16">
        <f t="shared" si="10"/>
        <v>0.115384615384615</v>
      </c>
      <c r="D33" s="15">
        <v>73</v>
      </c>
      <c r="E33" s="21">
        <f t="shared" si="11"/>
        <v>-0.205479452054795</v>
      </c>
      <c r="F33" s="15">
        <v>92</v>
      </c>
      <c r="G33" s="16">
        <f t="shared" si="9"/>
        <v>-0.369565217391304</v>
      </c>
      <c r="H33" s="15">
        <v>124</v>
      </c>
      <c r="I33" s="16">
        <f t="shared" si="12"/>
        <v>-0.532258064516129</v>
      </c>
    </row>
    <row r="34" s="2" customFormat="1" ht="25.5" customHeight="1" spans="1:9">
      <c r="A34" s="15" t="s">
        <v>118</v>
      </c>
      <c r="B34" s="15">
        <v>77</v>
      </c>
      <c r="C34" s="16">
        <f t="shared" si="10"/>
        <v>0.327586206896552</v>
      </c>
      <c r="D34" s="15">
        <v>75</v>
      </c>
      <c r="E34" s="21">
        <f t="shared" si="11"/>
        <v>0.0266666666666667</v>
      </c>
      <c r="F34" s="15">
        <v>89</v>
      </c>
      <c r="G34" s="16">
        <f t="shared" si="9"/>
        <v>-0.134831460674157</v>
      </c>
      <c r="H34" s="15">
        <v>129</v>
      </c>
      <c r="I34" s="16">
        <f t="shared" si="12"/>
        <v>-0.403100775193798</v>
      </c>
    </row>
    <row r="35" s="2" customFormat="1" ht="25.5" customHeight="1" spans="1:9">
      <c r="A35" s="15" t="s">
        <v>119</v>
      </c>
      <c r="B35" s="15">
        <v>52</v>
      </c>
      <c r="C35" s="16">
        <f t="shared" si="10"/>
        <v>-0.324675324675325</v>
      </c>
      <c r="D35" s="15">
        <v>64</v>
      </c>
      <c r="E35" s="21">
        <f t="shared" si="11"/>
        <v>-0.1875</v>
      </c>
      <c r="F35" s="15">
        <v>87</v>
      </c>
      <c r="G35" s="16">
        <f t="shared" si="9"/>
        <v>-0.402298850574713</v>
      </c>
      <c r="H35" s="15">
        <v>133</v>
      </c>
      <c r="I35" s="16">
        <f t="shared" si="12"/>
        <v>-0.609022556390977</v>
      </c>
    </row>
    <row r="36" s="2" customFormat="1" ht="25.5" customHeight="1" spans="1:9">
      <c r="A36" s="15" t="s">
        <v>120</v>
      </c>
      <c r="B36" s="15">
        <v>60</v>
      </c>
      <c r="C36" s="16">
        <f t="shared" si="10"/>
        <v>0.153846153846154</v>
      </c>
      <c r="D36" s="15">
        <v>88</v>
      </c>
      <c r="E36" s="21">
        <f t="shared" si="11"/>
        <v>-0.318181818181818</v>
      </c>
      <c r="F36" s="15">
        <v>86</v>
      </c>
      <c r="G36" s="16">
        <f t="shared" si="9"/>
        <v>-0.302325581395349</v>
      </c>
      <c r="H36" s="15">
        <v>124</v>
      </c>
      <c r="I36" s="16">
        <f t="shared" si="12"/>
        <v>-0.516129032258065</v>
      </c>
    </row>
    <row r="37" s="2" customFormat="1" ht="25.5" customHeight="1" spans="1:9">
      <c r="A37" s="15"/>
      <c r="B37" s="15"/>
      <c r="C37" s="16">
        <f t="shared" ref="C37:C43" si="13">(B37-B36)/B36</f>
        <v>-1</v>
      </c>
      <c r="D37" s="15"/>
      <c r="E37" s="21" t="e">
        <f t="shared" ref="E37:E43" si="14">(B37-D37)/D37</f>
        <v>#DIV/0!</v>
      </c>
      <c r="F37" s="15"/>
      <c r="G37" s="16" t="e">
        <f t="shared" ref="G37:G43" si="15">(B37-F37)/F37</f>
        <v>#DIV/0!</v>
      </c>
      <c r="H37" s="15"/>
      <c r="I37" s="16" t="e">
        <f t="shared" ref="I37:I43" si="16">(B37-H37)/H37</f>
        <v>#DIV/0!</v>
      </c>
    </row>
    <row r="38" s="2" customFormat="1" ht="25.5" customHeight="1" spans="1:9">
      <c r="A38" s="15"/>
      <c r="B38" s="15"/>
      <c r="C38" s="16" t="e">
        <f t="shared" si="13"/>
        <v>#DIV/0!</v>
      </c>
      <c r="D38" s="15"/>
      <c r="E38" s="21" t="e">
        <f t="shared" si="14"/>
        <v>#DIV/0!</v>
      </c>
      <c r="F38" s="15"/>
      <c r="G38" s="16" t="e">
        <f t="shared" si="15"/>
        <v>#DIV/0!</v>
      </c>
      <c r="H38" s="15"/>
      <c r="I38" s="16" t="e">
        <f t="shared" si="16"/>
        <v>#DIV/0!</v>
      </c>
    </row>
    <row r="39" s="2" customFormat="1" ht="25.5" customHeight="1" spans="1:9">
      <c r="A39" s="15"/>
      <c r="B39" s="15"/>
      <c r="C39" s="16" t="e">
        <f t="shared" si="13"/>
        <v>#DIV/0!</v>
      </c>
      <c r="D39" s="15"/>
      <c r="E39" s="21" t="e">
        <f t="shared" si="14"/>
        <v>#DIV/0!</v>
      </c>
      <c r="F39" s="15"/>
      <c r="G39" s="16" t="e">
        <f t="shared" si="15"/>
        <v>#DIV/0!</v>
      </c>
      <c r="H39" s="15"/>
      <c r="I39" s="16" t="e">
        <f t="shared" si="16"/>
        <v>#DIV/0!</v>
      </c>
    </row>
    <row r="40" s="2" customFormat="1" ht="25.5" customHeight="1" spans="1:9">
      <c r="A40" s="15"/>
      <c r="B40" s="15"/>
      <c r="C40" s="16" t="e">
        <f t="shared" si="13"/>
        <v>#DIV/0!</v>
      </c>
      <c r="D40" s="15"/>
      <c r="E40" s="21" t="e">
        <f t="shared" si="14"/>
        <v>#DIV/0!</v>
      </c>
      <c r="F40" s="15"/>
      <c r="G40" s="16" t="e">
        <f t="shared" si="15"/>
        <v>#DIV/0!</v>
      </c>
      <c r="H40" s="15"/>
      <c r="I40" s="16" t="e">
        <f t="shared" si="16"/>
        <v>#DIV/0!</v>
      </c>
    </row>
    <row r="41" s="2" customFormat="1" ht="25.5" customHeight="1" spans="1:9">
      <c r="A41" s="15"/>
      <c r="B41" s="15"/>
      <c r="C41" s="16" t="e">
        <f t="shared" si="13"/>
        <v>#DIV/0!</v>
      </c>
      <c r="D41" s="15"/>
      <c r="E41" s="21" t="e">
        <f t="shared" si="14"/>
        <v>#DIV/0!</v>
      </c>
      <c r="F41" s="15"/>
      <c r="G41" s="16" t="e">
        <f t="shared" si="15"/>
        <v>#DIV/0!</v>
      </c>
      <c r="H41" s="15"/>
      <c r="I41" s="16" t="e">
        <f t="shared" si="16"/>
        <v>#DIV/0!</v>
      </c>
    </row>
    <row r="42" s="2" customFormat="1" ht="25.5" customHeight="1" spans="1:9">
      <c r="A42" s="15"/>
      <c r="B42" s="15"/>
      <c r="C42" s="16" t="e">
        <f t="shared" si="13"/>
        <v>#DIV/0!</v>
      </c>
      <c r="D42" s="15"/>
      <c r="E42" s="21" t="e">
        <f t="shared" si="14"/>
        <v>#DIV/0!</v>
      </c>
      <c r="F42" s="15"/>
      <c r="G42" s="16" t="e">
        <f t="shared" si="15"/>
        <v>#DIV/0!</v>
      </c>
      <c r="H42" s="15"/>
      <c r="I42" s="16" t="e">
        <f t="shared" si="16"/>
        <v>#DIV/0!</v>
      </c>
    </row>
    <row r="43" s="2" customFormat="1" ht="25.5" customHeight="1" spans="1:9">
      <c r="A43" s="15"/>
      <c r="B43" s="15"/>
      <c r="C43" s="16" t="e">
        <f t="shared" si="13"/>
        <v>#DIV/0!</v>
      </c>
      <c r="D43" s="15"/>
      <c r="E43" s="21" t="e">
        <f t="shared" si="14"/>
        <v>#DIV/0!</v>
      </c>
      <c r="F43" s="15"/>
      <c r="G43" s="16" t="e">
        <f t="shared" si="15"/>
        <v>#DIV/0!</v>
      </c>
      <c r="H43" s="15"/>
      <c r="I43" s="16" t="e">
        <f t="shared" si="16"/>
        <v>#DIV/0!</v>
      </c>
    </row>
    <row r="44" s="2" customFormat="1" ht="25.5" customHeight="1" spans="1:9">
      <c r="A44" s="15"/>
      <c r="B44" s="15"/>
      <c r="C44" s="16" t="e">
        <f t="shared" ref="C44:C56" si="17">(B44-B43)/B43</f>
        <v>#DIV/0!</v>
      </c>
      <c r="D44" s="15"/>
      <c r="E44" s="21" t="e">
        <f t="shared" ref="E44:E56" si="18">(B44-D44)/D44</f>
        <v>#DIV/0!</v>
      </c>
      <c r="F44" s="15"/>
      <c r="G44" s="16" t="e">
        <f t="shared" ref="G44:G56" si="19">(B44-F44)/F44</f>
        <v>#DIV/0!</v>
      </c>
      <c r="H44" s="15"/>
      <c r="I44" s="16" t="e">
        <f t="shared" ref="I44:I56" si="20">(B44-H44)/H44</f>
        <v>#DIV/0!</v>
      </c>
    </row>
    <row r="45" s="2" customFormat="1" ht="25.5" customHeight="1" spans="1:9">
      <c r="A45" s="15"/>
      <c r="B45" s="15"/>
      <c r="C45" s="16" t="e">
        <f t="shared" si="17"/>
        <v>#DIV/0!</v>
      </c>
      <c r="D45" s="15"/>
      <c r="E45" s="21" t="e">
        <f t="shared" si="18"/>
        <v>#DIV/0!</v>
      </c>
      <c r="F45" s="15"/>
      <c r="G45" s="16" t="e">
        <f t="shared" si="19"/>
        <v>#DIV/0!</v>
      </c>
      <c r="H45" s="15"/>
      <c r="I45" s="16" t="e">
        <f t="shared" si="20"/>
        <v>#DIV/0!</v>
      </c>
    </row>
    <row r="46" s="2" customFormat="1" ht="25.5" customHeight="1" spans="1:9">
      <c r="A46" s="15"/>
      <c r="B46" s="15"/>
      <c r="C46" s="16" t="e">
        <f t="shared" si="17"/>
        <v>#DIV/0!</v>
      </c>
      <c r="D46" s="15"/>
      <c r="E46" s="21" t="e">
        <f t="shared" si="18"/>
        <v>#DIV/0!</v>
      </c>
      <c r="F46" s="15"/>
      <c r="G46" s="16" t="e">
        <f t="shared" si="19"/>
        <v>#DIV/0!</v>
      </c>
      <c r="H46" s="15"/>
      <c r="I46" s="16" t="e">
        <f t="shared" si="20"/>
        <v>#DIV/0!</v>
      </c>
    </row>
    <row r="47" s="2" customFormat="1" ht="25.5" customHeight="1" spans="1:9">
      <c r="A47" s="15"/>
      <c r="B47" s="15"/>
      <c r="C47" s="16" t="e">
        <f t="shared" si="17"/>
        <v>#DIV/0!</v>
      </c>
      <c r="D47" s="15"/>
      <c r="E47" s="21" t="e">
        <f t="shared" si="18"/>
        <v>#DIV/0!</v>
      </c>
      <c r="F47" s="15"/>
      <c r="G47" s="16" t="e">
        <f t="shared" si="19"/>
        <v>#DIV/0!</v>
      </c>
      <c r="H47" s="15"/>
      <c r="I47" s="16" t="e">
        <f t="shared" si="20"/>
        <v>#DIV/0!</v>
      </c>
    </row>
    <row r="48" s="2" customFormat="1" ht="25.5" customHeight="1" spans="1:9">
      <c r="A48" s="15"/>
      <c r="B48" s="15"/>
      <c r="C48" s="16" t="e">
        <f t="shared" si="17"/>
        <v>#DIV/0!</v>
      </c>
      <c r="D48" s="15"/>
      <c r="E48" s="21" t="e">
        <f t="shared" si="18"/>
        <v>#DIV/0!</v>
      </c>
      <c r="F48" s="15"/>
      <c r="G48" s="16" t="e">
        <f t="shared" si="19"/>
        <v>#DIV/0!</v>
      </c>
      <c r="H48" s="15"/>
      <c r="I48" s="16" t="e">
        <f t="shared" si="20"/>
        <v>#DIV/0!</v>
      </c>
    </row>
    <row r="49" s="2" customFormat="1" ht="25.5" customHeight="1" spans="1:9">
      <c r="A49" s="15"/>
      <c r="B49" s="15"/>
      <c r="C49" s="16" t="e">
        <f t="shared" si="17"/>
        <v>#DIV/0!</v>
      </c>
      <c r="D49" s="15"/>
      <c r="E49" s="21" t="e">
        <f t="shared" si="18"/>
        <v>#DIV/0!</v>
      </c>
      <c r="F49" s="15"/>
      <c r="G49" s="16" t="e">
        <f t="shared" si="19"/>
        <v>#DIV/0!</v>
      </c>
      <c r="H49" s="15"/>
      <c r="I49" s="16" t="e">
        <f t="shared" si="20"/>
        <v>#DIV/0!</v>
      </c>
    </row>
    <row r="50" s="2" customFormat="1" ht="25.5" customHeight="1" spans="1:9">
      <c r="A50" s="15"/>
      <c r="B50" s="15"/>
      <c r="C50" s="16" t="e">
        <f t="shared" si="17"/>
        <v>#DIV/0!</v>
      </c>
      <c r="D50" s="15"/>
      <c r="E50" s="21" t="e">
        <f t="shared" si="18"/>
        <v>#DIV/0!</v>
      </c>
      <c r="F50" s="15"/>
      <c r="G50" s="16" t="e">
        <f t="shared" si="19"/>
        <v>#DIV/0!</v>
      </c>
      <c r="H50" s="15"/>
      <c r="I50" s="16" t="e">
        <f t="shared" si="20"/>
        <v>#DIV/0!</v>
      </c>
    </row>
    <row r="51" s="2" customFormat="1" ht="25.5" customHeight="1" spans="1:9">
      <c r="A51" s="15"/>
      <c r="B51" s="15"/>
      <c r="C51" s="16" t="e">
        <f t="shared" si="17"/>
        <v>#DIV/0!</v>
      </c>
      <c r="D51" s="15"/>
      <c r="E51" s="21" t="e">
        <f t="shared" si="18"/>
        <v>#DIV/0!</v>
      </c>
      <c r="F51" s="15"/>
      <c r="G51" s="16" t="e">
        <f t="shared" si="19"/>
        <v>#DIV/0!</v>
      </c>
      <c r="H51" s="15"/>
      <c r="I51" s="16" t="e">
        <f t="shared" si="20"/>
        <v>#DIV/0!</v>
      </c>
    </row>
    <row r="52" s="2" customFormat="1" ht="25.5" customHeight="1" spans="1:9">
      <c r="A52" s="15"/>
      <c r="B52" s="15"/>
      <c r="C52" s="16" t="e">
        <f t="shared" si="17"/>
        <v>#DIV/0!</v>
      </c>
      <c r="D52" s="15"/>
      <c r="E52" s="21" t="e">
        <f t="shared" si="18"/>
        <v>#DIV/0!</v>
      </c>
      <c r="F52" s="15"/>
      <c r="G52" s="16" t="e">
        <f t="shared" si="19"/>
        <v>#DIV/0!</v>
      </c>
      <c r="H52" s="15"/>
      <c r="I52" s="16" t="e">
        <f t="shared" si="20"/>
        <v>#DIV/0!</v>
      </c>
    </row>
    <row r="53" s="2" customFormat="1" ht="25.5" customHeight="1" spans="1:9">
      <c r="A53" s="15"/>
      <c r="B53" s="15"/>
      <c r="C53" s="16" t="e">
        <f t="shared" si="17"/>
        <v>#DIV/0!</v>
      </c>
      <c r="D53" s="15"/>
      <c r="E53" s="21" t="e">
        <f t="shared" si="18"/>
        <v>#DIV/0!</v>
      </c>
      <c r="F53" s="15"/>
      <c r="G53" s="16" t="e">
        <f t="shared" si="19"/>
        <v>#DIV/0!</v>
      </c>
      <c r="H53" s="15"/>
      <c r="I53" s="16" t="e">
        <f t="shared" si="20"/>
        <v>#DIV/0!</v>
      </c>
    </row>
    <row r="54" s="2" customFormat="1" ht="25.5" customHeight="1" spans="1:9">
      <c r="A54" s="15"/>
      <c r="B54" s="15"/>
      <c r="C54" s="16" t="e">
        <f t="shared" si="17"/>
        <v>#DIV/0!</v>
      </c>
      <c r="D54" s="15"/>
      <c r="E54" s="21" t="e">
        <f t="shared" si="18"/>
        <v>#DIV/0!</v>
      </c>
      <c r="F54" s="15"/>
      <c r="G54" s="16" t="e">
        <f t="shared" si="19"/>
        <v>#DIV/0!</v>
      </c>
      <c r="H54" s="15"/>
      <c r="I54" s="16" t="e">
        <f t="shared" si="20"/>
        <v>#DIV/0!</v>
      </c>
    </row>
    <row r="55" s="2" customFormat="1" ht="25.5" customHeight="1" spans="1:9">
      <c r="A55" s="15"/>
      <c r="B55" s="15"/>
      <c r="C55" s="16" t="e">
        <f t="shared" si="17"/>
        <v>#DIV/0!</v>
      </c>
      <c r="D55" s="15"/>
      <c r="E55" s="21" t="e">
        <f t="shared" si="18"/>
        <v>#DIV/0!</v>
      </c>
      <c r="F55" s="15"/>
      <c r="G55" s="16" t="e">
        <f t="shared" si="19"/>
        <v>#DIV/0!</v>
      </c>
      <c r="H55" s="15"/>
      <c r="I55" s="16" t="e">
        <f t="shared" si="20"/>
        <v>#DIV/0!</v>
      </c>
    </row>
    <row r="56" s="2" customFormat="1" ht="25.5" customHeight="1" spans="1:9">
      <c r="A56" s="15"/>
      <c r="B56" s="15"/>
      <c r="C56" s="16" t="e">
        <f t="shared" si="17"/>
        <v>#DIV/0!</v>
      </c>
      <c r="D56" s="15"/>
      <c r="E56" s="21" t="e">
        <f t="shared" si="18"/>
        <v>#DIV/0!</v>
      </c>
      <c r="F56" s="15"/>
      <c r="G56" s="16" t="e">
        <f t="shared" si="19"/>
        <v>#DIV/0!</v>
      </c>
      <c r="H56" s="15"/>
      <c r="I56" s="16" t="e">
        <f t="shared" si="20"/>
        <v>#DIV/0!</v>
      </c>
    </row>
  </sheetData>
  <mergeCells count="1">
    <mergeCell ref="A1:G1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"/>
  <sheetViews>
    <sheetView workbookViewId="0">
      <pane ySplit="4" topLeftCell="A19" activePane="bottomLeft" state="frozen"/>
      <selection/>
      <selection pane="bottomLeft" activeCell="D30" sqref="D30:D32"/>
    </sheetView>
  </sheetViews>
  <sheetFormatPr defaultColWidth="9" defaultRowHeight="14.25" customHeight="1"/>
  <cols>
    <col min="1" max="1" width="14.6666666666667" style="3" customWidth="1"/>
    <col min="2" max="3" width="14.3333333333333" style="3" customWidth="1"/>
    <col min="4" max="4" width="13.375" style="3" customWidth="1"/>
    <col min="5" max="5" width="12" style="3" customWidth="1"/>
    <col min="6" max="6" width="14.3333333333333" style="3" customWidth="1"/>
  </cols>
  <sheetData>
    <row r="1" s="1" customFormat="1" ht="45.75" customHeight="1" spans="1:12">
      <c r="A1" s="4" t="s">
        <v>60</v>
      </c>
      <c r="B1" s="5"/>
      <c r="C1" s="5"/>
      <c r="D1" s="5"/>
      <c r="E1" s="5"/>
      <c r="F1" s="6"/>
    </row>
    <row r="2" s="2" customFormat="1" ht="34.5" customHeight="1" spans="1:12">
      <c r="A2" s="7" t="s">
        <v>121</v>
      </c>
      <c r="B2" s="7"/>
      <c r="C2" s="7"/>
      <c r="D2" s="7"/>
      <c r="E2" s="7"/>
      <c r="F2" s="7"/>
    </row>
    <row r="3" s="2" customFormat="1" ht="25.5" customHeight="1" spans="1:12">
      <c r="A3" s="8" t="s">
        <v>122</v>
      </c>
      <c r="B3" s="9"/>
      <c r="C3" s="10"/>
      <c r="D3" s="11" t="s">
        <v>123</v>
      </c>
      <c r="E3" s="12"/>
      <c r="F3" s="13"/>
    </row>
    <row r="4" s="2" customFormat="1" ht="23" customHeight="1" spans="1:12">
      <c r="A4" s="14" t="s">
        <v>124</v>
      </c>
      <c r="B4" s="14" t="s">
        <v>12</v>
      </c>
      <c r="C4" s="14" t="s">
        <v>3</v>
      </c>
      <c r="D4" s="14" t="s">
        <v>1</v>
      </c>
      <c r="E4" s="14" t="s">
        <v>12</v>
      </c>
      <c r="F4" s="14" t="s">
        <v>3</v>
      </c>
    </row>
    <row r="5" s="2" customFormat="1" ht="23" customHeight="1" spans="1:12">
      <c r="A5" s="15" t="s">
        <v>14</v>
      </c>
      <c r="B5" s="15">
        <v>21</v>
      </c>
      <c r="C5" s="16" t="e">
        <f>(B5-#REF!)/#REF!</f>
        <v>#REF!</v>
      </c>
      <c r="D5" s="15" t="s">
        <v>87</v>
      </c>
      <c r="E5" s="15">
        <v>5</v>
      </c>
      <c r="F5" s="16" t="e">
        <f>(E5-#REF!)/#REF!</f>
        <v>#REF!</v>
      </c>
    </row>
    <row r="6" s="2" customFormat="1" ht="23" customHeight="1" spans="1:12">
      <c r="A6" s="15" t="s">
        <v>15</v>
      </c>
      <c r="B6" s="15">
        <v>15</v>
      </c>
      <c r="C6" s="16">
        <f t="shared" ref="C6:C17" si="0">(B6-B5)/B5</f>
        <v>-0.285714285714286</v>
      </c>
      <c r="D6" s="17" t="s">
        <v>88</v>
      </c>
      <c r="E6" s="15">
        <v>7</v>
      </c>
      <c r="F6" s="16">
        <f t="shared" ref="F6:F17" si="1">(E6-E5)/E5</f>
        <v>0.4</v>
      </c>
    </row>
    <row r="7" s="2" customFormat="1" ht="23" customHeight="1" spans="1:12">
      <c r="A7" s="15" t="s">
        <v>16</v>
      </c>
      <c r="B7" s="15">
        <v>9</v>
      </c>
      <c r="C7" s="16">
        <f t="shared" si="0"/>
        <v>-0.4</v>
      </c>
      <c r="D7" s="17" t="s">
        <v>32</v>
      </c>
      <c r="E7" s="15">
        <v>5</v>
      </c>
      <c r="F7" s="16">
        <f t="shared" si="1"/>
        <v>-0.285714285714286</v>
      </c>
    </row>
    <row r="8" s="2" customFormat="1" ht="23" customHeight="1" spans="1:12">
      <c r="A8" s="15" t="s">
        <v>17</v>
      </c>
      <c r="B8" s="15">
        <v>46</v>
      </c>
      <c r="C8" s="16">
        <f t="shared" si="0"/>
        <v>4.11111111111111</v>
      </c>
      <c r="D8" s="16" t="s">
        <v>33</v>
      </c>
      <c r="E8" s="15">
        <v>0</v>
      </c>
      <c r="F8" s="16">
        <f t="shared" si="1"/>
        <v>-1</v>
      </c>
    </row>
    <row r="9" s="2" customFormat="1" ht="23" customHeight="1" spans="1:12">
      <c r="A9" s="15" t="s">
        <v>18</v>
      </c>
      <c r="B9" s="15">
        <v>47</v>
      </c>
      <c r="C9" s="16">
        <f t="shared" si="0"/>
        <v>0.0217391304347826</v>
      </c>
      <c r="D9" s="16" t="s">
        <v>91</v>
      </c>
      <c r="E9" s="15">
        <v>1</v>
      </c>
      <c r="F9" s="16" t="e">
        <f t="shared" si="1"/>
        <v>#DIV/0!</v>
      </c>
    </row>
    <row r="10" s="2" customFormat="1" ht="23" customHeight="1" spans="1:12">
      <c r="A10" s="15" t="s">
        <v>19</v>
      </c>
      <c r="B10" s="15">
        <v>35</v>
      </c>
      <c r="C10" s="16">
        <f t="shared" si="0"/>
        <v>-0.25531914893617</v>
      </c>
      <c r="D10" s="16" t="s">
        <v>35</v>
      </c>
      <c r="E10" s="15">
        <v>3</v>
      </c>
      <c r="F10" s="16">
        <f t="shared" si="1"/>
        <v>2</v>
      </c>
    </row>
    <row r="11" s="2" customFormat="1" ht="23" customHeight="1" spans="1:12">
      <c r="A11" s="15" t="s">
        <v>20</v>
      </c>
      <c r="B11" s="15">
        <v>32</v>
      </c>
      <c r="C11" s="16">
        <f t="shared" si="0"/>
        <v>-0.0857142857142857</v>
      </c>
      <c r="D11" s="16" t="s">
        <v>36</v>
      </c>
      <c r="E11" s="15">
        <v>4</v>
      </c>
      <c r="F11" s="16">
        <f t="shared" si="1"/>
        <v>0.333333333333333</v>
      </c>
    </row>
    <row r="12" s="2" customFormat="1" ht="23" customHeight="1" spans="1:12">
      <c r="A12" s="15" t="s">
        <v>21</v>
      </c>
      <c r="B12" s="15"/>
      <c r="C12" s="16">
        <f t="shared" si="0"/>
        <v>-1</v>
      </c>
      <c r="D12" s="16" t="s">
        <v>37</v>
      </c>
      <c r="E12" s="15">
        <v>7</v>
      </c>
      <c r="F12" s="16">
        <f t="shared" si="1"/>
        <v>0.75</v>
      </c>
    </row>
    <row r="13" s="2" customFormat="1" ht="23" customHeight="1" spans="1:12">
      <c r="A13" s="15" t="s">
        <v>22</v>
      </c>
      <c r="B13" s="15"/>
      <c r="C13" s="16" t="e">
        <f t="shared" si="0"/>
        <v>#DIV/0!</v>
      </c>
      <c r="D13" s="16" t="s">
        <v>38</v>
      </c>
      <c r="E13" s="15">
        <v>6</v>
      </c>
      <c r="F13" s="16">
        <f t="shared" si="1"/>
        <v>-0.142857142857143</v>
      </c>
      <c r="L13" s="2">
        <v>5</v>
      </c>
    </row>
    <row r="14" s="2" customFormat="1" ht="23" customHeight="1" spans="1:12">
      <c r="A14" s="15" t="s">
        <v>23</v>
      </c>
      <c r="B14" s="15"/>
      <c r="C14" s="16" t="e">
        <f t="shared" si="0"/>
        <v>#DIV/0!</v>
      </c>
      <c r="D14" s="16" t="s">
        <v>39</v>
      </c>
      <c r="E14" s="15">
        <v>6</v>
      </c>
      <c r="F14" s="16">
        <f t="shared" si="1"/>
        <v>0</v>
      </c>
    </row>
    <row r="15" s="2" customFormat="1" ht="23" customHeight="1" spans="1:12">
      <c r="A15" s="15" t="s">
        <v>24</v>
      </c>
      <c r="B15" s="15"/>
      <c r="C15" s="16" t="e">
        <f t="shared" si="0"/>
        <v>#DIV/0!</v>
      </c>
      <c r="D15" s="16" t="s">
        <v>41</v>
      </c>
      <c r="E15" s="15">
        <v>10</v>
      </c>
      <c r="F15" s="16">
        <f t="shared" si="1"/>
        <v>0.666666666666667</v>
      </c>
    </row>
    <row r="16" s="2" customFormat="1" ht="23" customHeight="1" spans="1:12">
      <c r="A16" s="15" t="s">
        <v>25</v>
      </c>
      <c r="B16" s="15"/>
      <c r="C16" s="16" t="e">
        <f t="shared" si="0"/>
        <v>#DIV/0!</v>
      </c>
      <c r="D16" s="16" t="s">
        <v>42</v>
      </c>
      <c r="E16" s="15">
        <v>4</v>
      </c>
      <c r="F16" s="16">
        <f t="shared" si="1"/>
        <v>-0.6</v>
      </c>
    </row>
    <row r="17" s="2" customFormat="1" ht="23" customHeight="1" spans="1:6">
      <c r="A17" s="15" t="s">
        <v>14</v>
      </c>
      <c r="B17" s="15"/>
      <c r="C17" s="16" t="e">
        <f t="shared" si="0"/>
        <v>#DIV/0!</v>
      </c>
      <c r="D17" s="16" t="s">
        <v>43</v>
      </c>
      <c r="E17" s="15">
        <v>7</v>
      </c>
      <c r="F17" s="16">
        <f t="shared" si="1"/>
        <v>0.75</v>
      </c>
    </row>
    <row r="18" ht="23" customHeight="1" spans="1:6">
      <c r="D18" s="16" t="s">
        <v>44</v>
      </c>
      <c r="E18" s="15">
        <v>7</v>
      </c>
      <c r="F18" s="16">
        <f t="shared" ref="F18:F53" si="2">(E18-E17)/E17</f>
        <v>0</v>
      </c>
    </row>
    <row r="19" ht="23" customHeight="1" spans="1:6">
      <c r="D19" s="16" t="s">
        <v>45</v>
      </c>
      <c r="E19" s="15">
        <v>10</v>
      </c>
      <c r="F19" s="16">
        <f t="shared" si="2"/>
        <v>0.428571428571429</v>
      </c>
    </row>
    <row r="20" ht="23" customHeight="1" spans="1:6">
      <c r="D20" s="16" t="s">
        <v>46</v>
      </c>
      <c r="E20" s="15">
        <v>4</v>
      </c>
      <c r="F20" s="16">
        <f t="shared" si="2"/>
        <v>-0.6</v>
      </c>
    </row>
    <row r="21" ht="23" customHeight="1" spans="1:6">
      <c r="D21" s="16" t="s">
        <v>47</v>
      </c>
      <c r="E21" s="15">
        <v>9</v>
      </c>
      <c r="F21" s="16">
        <f t="shared" si="2"/>
        <v>1.25</v>
      </c>
    </row>
    <row r="22" ht="23" customHeight="1" spans="1:6">
      <c r="D22" s="16" t="s">
        <v>48</v>
      </c>
      <c r="E22" s="15">
        <v>13</v>
      </c>
      <c r="F22" s="16">
        <f t="shared" si="2"/>
        <v>0.444444444444444</v>
      </c>
    </row>
    <row r="23" ht="23" customHeight="1" spans="1:6">
      <c r="D23" s="16" t="s">
        <v>49</v>
      </c>
      <c r="E23" s="15">
        <v>4</v>
      </c>
      <c r="F23" s="16">
        <f t="shared" si="2"/>
        <v>-0.692307692307692</v>
      </c>
    </row>
    <row r="24" ht="23" customHeight="1" spans="1:6">
      <c r="D24" s="16" t="s">
        <v>50</v>
      </c>
      <c r="E24" s="15">
        <v>13</v>
      </c>
      <c r="F24" s="16">
        <f t="shared" si="2"/>
        <v>2.25</v>
      </c>
    </row>
    <row r="25" ht="23" customHeight="1" spans="1:6">
      <c r="D25" s="16" t="s">
        <v>51</v>
      </c>
      <c r="E25" s="15">
        <v>11</v>
      </c>
      <c r="F25" s="16">
        <f t="shared" si="2"/>
        <v>-0.153846153846154</v>
      </c>
    </row>
    <row r="26" ht="23" customHeight="1" spans="1:6">
      <c r="D26" s="16" t="s">
        <v>52</v>
      </c>
      <c r="E26" s="15">
        <v>7</v>
      </c>
      <c r="F26" s="16">
        <f t="shared" si="2"/>
        <v>-0.363636363636364</v>
      </c>
    </row>
    <row r="27" ht="23" customHeight="1" spans="1:6">
      <c r="D27" s="16" t="s">
        <v>54</v>
      </c>
      <c r="E27" s="15">
        <v>6</v>
      </c>
      <c r="F27" s="16">
        <f t="shared" si="2"/>
        <v>-0.142857142857143</v>
      </c>
    </row>
    <row r="28" ht="23" customHeight="1" spans="1:6">
      <c r="D28" s="16" t="s">
        <v>55</v>
      </c>
      <c r="E28" s="15">
        <v>6</v>
      </c>
      <c r="F28" s="16">
        <f t="shared" si="2"/>
        <v>0</v>
      </c>
    </row>
    <row r="29" ht="23" customHeight="1" spans="1:6">
      <c r="D29" s="16" t="s">
        <v>56</v>
      </c>
      <c r="E29" s="15">
        <v>8</v>
      </c>
      <c r="F29" s="16">
        <f t="shared" si="2"/>
        <v>0.333333333333333</v>
      </c>
    </row>
    <row r="30" ht="23" customHeight="1" spans="1:6">
      <c r="D30" s="16" t="s">
        <v>57</v>
      </c>
      <c r="E30" s="15">
        <v>5</v>
      </c>
      <c r="F30" s="16">
        <f t="shared" si="2"/>
        <v>-0.375</v>
      </c>
    </row>
    <row r="31" ht="23" customHeight="1" spans="1:6">
      <c r="D31" s="16" t="s">
        <v>58</v>
      </c>
      <c r="E31" s="15">
        <v>7</v>
      </c>
      <c r="F31" s="16">
        <f t="shared" si="2"/>
        <v>0.4</v>
      </c>
    </row>
    <row r="32" ht="23" customHeight="1" spans="1:6">
      <c r="D32" s="16" t="s">
        <v>59</v>
      </c>
      <c r="E32" s="15">
        <v>3</v>
      </c>
      <c r="F32" s="16">
        <f t="shared" si="2"/>
        <v>-0.571428571428571</v>
      </c>
    </row>
    <row r="33" ht="23" customHeight="1" spans="4:6">
      <c r="D33" s="16"/>
      <c r="E33" s="15"/>
      <c r="F33" s="16">
        <f t="shared" si="2"/>
        <v>-1</v>
      </c>
    </row>
    <row r="34" ht="23" customHeight="1" spans="4:6">
      <c r="D34" s="16"/>
      <c r="E34" s="15"/>
      <c r="F34" s="16" t="e">
        <f t="shared" si="2"/>
        <v>#DIV/0!</v>
      </c>
    </row>
    <row r="35" ht="23" customHeight="1" spans="4:6">
      <c r="D35" s="16"/>
      <c r="E35" s="15"/>
      <c r="F35" s="16" t="e">
        <f t="shared" si="2"/>
        <v>#DIV/0!</v>
      </c>
    </row>
    <row r="36" ht="23" customHeight="1" spans="4:6">
      <c r="D36" s="16"/>
      <c r="E36" s="15"/>
      <c r="F36" s="16" t="e">
        <f t="shared" si="2"/>
        <v>#DIV/0!</v>
      </c>
    </row>
    <row r="37" ht="23" customHeight="1" spans="4:6">
      <c r="D37" s="16"/>
      <c r="E37" s="15"/>
      <c r="F37" s="16" t="e">
        <f t="shared" si="2"/>
        <v>#DIV/0!</v>
      </c>
    </row>
    <row r="38" ht="23" customHeight="1" spans="4:6">
      <c r="D38" s="16"/>
      <c r="E38" s="15"/>
      <c r="F38" s="16" t="e">
        <f t="shared" si="2"/>
        <v>#DIV/0!</v>
      </c>
    </row>
    <row r="39" ht="23" customHeight="1" spans="4:6">
      <c r="D39" s="16"/>
      <c r="E39" s="15"/>
      <c r="F39" s="16" t="e">
        <f t="shared" si="2"/>
        <v>#DIV/0!</v>
      </c>
    </row>
    <row r="40" ht="23" customHeight="1" spans="4:6">
      <c r="D40" s="16"/>
      <c r="E40" s="15"/>
      <c r="F40" s="16" t="e">
        <f t="shared" si="2"/>
        <v>#DIV/0!</v>
      </c>
    </row>
    <row r="41" ht="23" customHeight="1" spans="4:6">
      <c r="D41" s="16"/>
      <c r="E41" s="15"/>
      <c r="F41" s="16" t="e">
        <f t="shared" si="2"/>
        <v>#DIV/0!</v>
      </c>
    </row>
    <row r="42" ht="23" customHeight="1" spans="4:6">
      <c r="D42" s="16"/>
      <c r="E42" s="15"/>
      <c r="F42" s="16" t="e">
        <f t="shared" si="2"/>
        <v>#DIV/0!</v>
      </c>
    </row>
    <row r="43" ht="23" customHeight="1" spans="4:6">
      <c r="D43" s="16"/>
      <c r="E43" s="15"/>
      <c r="F43" s="16" t="e">
        <f t="shared" si="2"/>
        <v>#DIV/0!</v>
      </c>
    </row>
    <row r="44" ht="23" customHeight="1" spans="4:6">
      <c r="D44" s="16"/>
      <c r="E44" s="15"/>
      <c r="F44" s="16" t="e">
        <f t="shared" si="2"/>
        <v>#DIV/0!</v>
      </c>
    </row>
    <row r="45" ht="23" customHeight="1" spans="4:6">
      <c r="D45" s="16"/>
      <c r="E45" s="15"/>
      <c r="F45" s="16" t="e">
        <f t="shared" si="2"/>
        <v>#DIV/0!</v>
      </c>
    </row>
    <row r="46" ht="23" customHeight="1" spans="4:6">
      <c r="D46" s="16"/>
      <c r="E46" s="15"/>
      <c r="F46" s="16" t="e">
        <f t="shared" si="2"/>
        <v>#DIV/0!</v>
      </c>
    </row>
    <row r="47" ht="23" customHeight="1" spans="4:6">
      <c r="D47" s="16"/>
      <c r="E47" s="15"/>
      <c r="F47" s="16" t="e">
        <f t="shared" si="2"/>
        <v>#DIV/0!</v>
      </c>
    </row>
    <row r="48" ht="23" customHeight="1" spans="4:6">
      <c r="D48" s="16"/>
      <c r="E48" s="15"/>
      <c r="F48" s="16" t="e">
        <f t="shared" si="2"/>
        <v>#DIV/0!</v>
      </c>
    </row>
    <row r="49" ht="23" customHeight="1" spans="4:6">
      <c r="D49" s="16"/>
      <c r="E49" s="15"/>
      <c r="F49" s="16" t="e">
        <f t="shared" si="2"/>
        <v>#DIV/0!</v>
      </c>
    </row>
    <row r="50" ht="23" customHeight="1" spans="4:6">
      <c r="D50" s="16"/>
      <c r="E50" s="15"/>
      <c r="F50" s="16" t="e">
        <f t="shared" si="2"/>
        <v>#DIV/0!</v>
      </c>
    </row>
    <row r="51" ht="23" customHeight="1" spans="4:6">
      <c r="D51" s="16"/>
      <c r="E51" s="15"/>
      <c r="F51" s="16" t="e">
        <f t="shared" si="2"/>
        <v>#DIV/0!</v>
      </c>
    </row>
    <row r="52" ht="23" customHeight="1" spans="4:6">
      <c r="D52" s="16"/>
      <c r="E52" s="15"/>
      <c r="F52" s="16" t="e">
        <f t="shared" si="2"/>
        <v>#DIV/0!</v>
      </c>
    </row>
    <row r="53" ht="23" customHeight="1" spans="4:6">
      <c r="D53" s="16"/>
      <c r="E53" s="15"/>
      <c r="F53" s="16" t="e">
        <f t="shared" si="2"/>
        <v>#DIV/0!</v>
      </c>
    </row>
  </sheetData>
  <mergeCells count="4">
    <mergeCell ref="A1:F1"/>
    <mergeCell ref="A2:F2"/>
    <mergeCell ref="A3:C3"/>
    <mergeCell ref="D3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月热线</vt:lpstr>
      <vt:lpstr>周热线</vt:lpstr>
      <vt:lpstr>月业绩权限开通</vt:lpstr>
      <vt:lpstr>周业绩权限开通</vt:lpstr>
      <vt:lpstr>审核部分（月）</vt:lpstr>
      <vt:lpstr>审核部分（周）</vt:lpstr>
      <vt:lpstr>B端注册</vt:lpstr>
      <vt:lpstr>投诉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等风</cp:lastModifiedBy>
  <dcterms:created xsi:type="dcterms:W3CDTF">2006-09-16T00:00:00Z</dcterms:created>
  <dcterms:modified xsi:type="dcterms:W3CDTF">2026-09-07T02:00:39Z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7A82A064A32346F29F52FAFB3A71161D_12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